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X:\Spe\Dovrut\מיתוג\מרכז משרד פרסום\"/>
    </mc:Choice>
  </mc:AlternateContent>
  <xr:revisionPtr revIDLastSave="0" documentId="8_{0F7D92AF-6D0F-4599-B93B-0E2EC8CA8DE3}" xr6:coauthVersionLast="47" xr6:coauthVersionMax="47" xr10:uidLastSave="{00000000-0000-0000-0000-000000000000}"/>
  <bookViews>
    <workbookView xWindow="-120" yWindow="-120" windowWidth="29040" windowHeight="15840" activeTab="5" xr2:uid="{C914D8FE-A5CB-411F-9C5D-D23D3682EDE2}"/>
  </bookViews>
  <sheets>
    <sheet name="ריטיינר " sheetId="9" r:id="rId1"/>
    <sheet name="רדיו" sheetId="2" r:id="rId2"/>
    <sheet name="מדיה דיגיטל" sheetId="4" r:id="rId3"/>
    <sheet name="הפקה וסטודיו" sheetId="1" r:id="rId4"/>
    <sheet name="שילוט" sheetId="5" r:id="rId5"/>
    <sheet name="טלוויזיה" sheetId="10" r:id="rId6"/>
    <sheet name="עיתונות" sheetId="8" r:id="rId7"/>
    <sheet name="טבלה מסכמת לא למילוי" sheetId="6"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0" l="1"/>
  <c r="F24" i="10"/>
  <c r="F23" i="10"/>
  <c r="F22" i="10"/>
  <c r="F21" i="10"/>
  <c r="F20" i="10"/>
  <c r="F19" i="10"/>
  <c r="F18" i="10"/>
  <c r="F17" i="10"/>
  <c r="F16" i="10"/>
  <c r="F12" i="10"/>
  <c r="F11" i="10"/>
  <c r="F10" i="10"/>
  <c r="F9" i="10"/>
  <c r="F25" i="10" l="1"/>
  <c r="C50" i="10" s="1"/>
  <c r="B11" i="9" l="1"/>
  <c r="G8" i="6" s="1"/>
  <c r="B30" i="2"/>
  <c r="B14" i="4" l="1"/>
  <c r="G5" i="6" s="1"/>
  <c r="G4" i="6"/>
  <c r="E42" i="1" l="1"/>
  <c r="G7" i="6" s="1"/>
  <c r="E11" i="5"/>
  <c r="G6" i="6" s="1"/>
</calcChain>
</file>

<file path=xl/sharedStrings.xml><?xml version="1.0" encoding="utf-8"?>
<sst xmlns="http://schemas.openxmlformats.org/spreadsheetml/2006/main" count="227" uniqueCount="165">
  <si>
    <t>רדיו איזורי</t>
  </si>
  <si>
    <t>סה"כ</t>
  </si>
  <si>
    <t>פירוט תחנות</t>
  </si>
  <si>
    <t>אלמנט</t>
  </si>
  <si>
    <t>גלצ / גלגלצ</t>
  </si>
  <si>
    <t xml:space="preserve">יש למלא סכום בש"ח </t>
  </si>
  <si>
    <t>עלות ל 500K  צפיות בפרירולים עד "20 (CPCV ) , לקהל 25 פלוס. בוידאו באנדל, לפחות 75% מהצפיות בזכיינים מרכזיים - קשת / רשת/ ווינט. במידה וכמות הצפיות המבוקשת בזמן הביצוע תשתנה, תשתנה העלות באופן יחסי. יש למלא מחיר ברוטו כולל עמלת המשרד</t>
  </si>
  <si>
    <r>
      <t xml:space="preserve">יש לציין </t>
    </r>
    <r>
      <rPr>
        <b/>
        <sz val="11"/>
        <color theme="1"/>
        <rFont val="Arial"/>
        <family val="2"/>
        <scheme val="minor"/>
      </rPr>
      <t>מחיר אחרי</t>
    </r>
    <r>
      <rPr>
        <sz val="11"/>
        <color theme="1"/>
        <rFont val="Arial"/>
        <family val="2"/>
        <charset val="177"/>
        <scheme val="minor"/>
      </rPr>
      <t xml:space="preserve"> הנחה כולל עמלת משרד הפרסום</t>
    </r>
  </si>
  <si>
    <t>*שווי הפרסום בפועל יקבע בהתאם לתכנון מדיה שיבוצע לקראת הקמפיין.</t>
  </si>
  <si>
    <t>רדיו 103 ללא הפסקה</t>
  </si>
  <si>
    <t>רדיו 100 רדייוס</t>
  </si>
  <si>
    <t>רדיו לב המדינה</t>
  </si>
  <si>
    <t>רדיו חיפה</t>
  </si>
  <si>
    <t>רדיו ירושלים</t>
  </si>
  <si>
    <t>רדיו דרום</t>
  </si>
  <si>
    <t>רדיון קול חי</t>
  </si>
  <si>
    <t>רדיו קול ברמה</t>
  </si>
  <si>
    <t>בילבורד</t>
  </si>
  <si>
    <t xml:space="preserve">כמות </t>
  </si>
  <si>
    <t>מחיר כולל עמלת משרד לפייס לפני המרות בפריסה ארצית</t>
  </si>
  <si>
    <t>רדיו</t>
  </si>
  <si>
    <t>וידאו</t>
  </si>
  <si>
    <t>שילוט</t>
  </si>
  <si>
    <t>דמי טיפול בהפקה</t>
  </si>
  <si>
    <t>מדיה</t>
  </si>
  <si>
    <t>סכום נשאב מהקובץ</t>
  </si>
  <si>
    <t>הנחה ממחירון משהב"ט עדכני לתקופת הפרסום, על שווי פרסום של 100,000 ₪  במחירי מחירון התחנה, ההנחה תהיה תקפה לכל מפרט, כולל לפי המפרט שיוחלט בפועל בתכנון הקמפיין . יש לצרף את המחירון למסמכי המכרז</t>
  </si>
  <si>
    <t>אקו 99 כולל טל ואבייעד 2 תשדירים ביום מתוך ה 12</t>
  </si>
  <si>
    <r>
      <t xml:space="preserve"> דמי ניהול במערכות גוגל / פייסבוק  / טאבולה  וכיו"ב, דמי הניהול יחושבו </t>
    </r>
    <r>
      <rPr>
        <b/>
        <u/>
        <sz val="11"/>
        <color theme="1"/>
        <rFont val="Arial"/>
        <family val="2"/>
        <scheme val="minor"/>
      </rPr>
      <t>מעל</t>
    </r>
    <r>
      <rPr>
        <sz val="11"/>
        <color theme="1"/>
        <rFont val="Arial"/>
        <family val="2"/>
        <charset val="177"/>
        <scheme val="minor"/>
      </rPr>
      <t xml:space="preserve"> המחיר </t>
    </r>
    <r>
      <rPr>
        <b/>
        <u/>
        <sz val="11"/>
        <color theme="1"/>
        <rFont val="Arial"/>
        <family val="2"/>
        <scheme val="minor"/>
      </rPr>
      <t>נטו</t>
    </r>
    <r>
      <rPr>
        <sz val="11"/>
        <color theme="1"/>
        <rFont val="Arial"/>
        <family val="2"/>
        <charset val="177"/>
        <scheme val="minor"/>
      </rPr>
      <t xml:space="preserve"> של המערכת.  הערכת תקציב אשר יושקע במערכות אלו: כ 100,000 ₪  במידה והתקציב במערכות אלה ישתנה בשלב ביצוע הקמפיין, דמי הניהול ישתנו באופן יחסי. יש למלא את המחיר כולל דמי ניהול בהנחת תקציב של 100,000 ש"ח . לדוגמא: אם דמי הניהול הינם 8,000 ש"ח, יש למלא 108,000 ש"ח </t>
    </r>
  </si>
  <si>
    <t>פוסטר (מכוון/תחנה)</t>
  </si>
  <si>
    <t xml:space="preserve">פוסטר (מכוון/תחנה) - JCD </t>
  </si>
  <si>
    <t>תחנות כאן</t>
  </si>
  <si>
    <t>כאן ב</t>
  </si>
  <si>
    <t>כאן ג</t>
  </si>
  <si>
    <t>כאן 88</t>
  </si>
  <si>
    <t xml:space="preserve">מחיר ברוטו הכולל  עמלת משרד פרסום, לחבילת תשדירי 30 שניות לפי התנאים הבאים:
במסגרת שיבוץ של כ- 12 תשדירים ביום, במשך 10 ימי חול 80% פריים, תשדירים שונים מ "30 לפי טבלת שקלול מקובלת
</t>
  </si>
  <si>
    <t>רכיב</t>
  </si>
  <si>
    <t>הערות</t>
  </si>
  <si>
    <t>מחיר ליחידה בש"ח , לפני מעמ</t>
  </si>
  <si>
    <t>כמות יחידות לחישוב</t>
  </si>
  <si>
    <t xml:space="preserve">לא לגעת </t>
  </si>
  <si>
    <t>עיצוב מודעה</t>
  </si>
  <si>
    <t>עיצוב שלט חוצות</t>
  </si>
  <si>
    <t>התאמת גודל למודעה / שלט חוצות</t>
  </si>
  <si>
    <t>שימוש ויז'ואל ממאגר הסטודיו</t>
  </si>
  <si>
    <t>ניוזלטר</t>
  </si>
  <si>
    <t>דיוור מעוצב, חדש כולל חיתוך ופיתוח</t>
  </si>
  <si>
    <t>הפקת סרטון פלאש</t>
  </si>
  <si>
    <t>באנר וידאו</t>
  </si>
  <si>
    <t>מאסטר</t>
  </si>
  <si>
    <t>באנר GIF</t>
  </si>
  <si>
    <t>באנר HTML</t>
  </si>
  <si>
    <t>באנר התאמת גודל</t>
  </si>
  <si>
    <t>HTML</t>
  </si>
  <si>
    <t xml:space="preserve">באנר התאמת גודל </t>
  </si>
  <si>
    <t>גיפ</t>
  </si>
  <si>
    <t>באנר סטטי / חתימה למייל</t>
  </si>
  <si>
    <t>התאמת גודל באנר סטטי</t>
  </si>
  <si>
    <t>מעברון למובייל</t>
  </si>
  <si>
    <t>עמוד נחיתה למובייל</t>
  </si>
  <si>
    <t>מיני סייט עיצוב קונספט גרפי פשוט</t>
  </si>
  <si>
    <t>מיני סייט עיצוב קונספט גרפי מורכב</t>
  </si>
  <si>
    <t>פייסבוק תמונה קאבר</t>
  </si>
  <si>
    <t>פייסבוק פוסט</t>
  </si>
  <si>
    <t>פייסבוק קרוסלה</t>
  </si>
  <si>
    <t>סטורי – פוסט דינמי</t>
  </si>
  <si>
    <t>עד 6 שניות</t>
  </si>
  <si>
    <t>עד 10 שניות</t>
  </si>
  <si>
    <t>עמוד ליד ג'ן</t>
  </si>
  <si>
    <t>עמוד נחיתה – עיצוב ופיתוח</t>
  </si>
  <si>
    <t>עמוד נחיתה כולל פיתוח וטופס לידים</t>
  </si>
  <si>
    <t xml:space="preserve">אחסון חודשי לקמפיין </t>
  </si>
  <si>
    <t>שעת פיתוח</t>
  </si>
  <si>
    <t>שעת מעצב</t>
  </si>
  <si>
    <t>שעת עריכת וידאו</t>
  </si>
  <si>
    <t>לא למלא</t>
  </si>
  <si>
    <t xml:space="preserve"> לציין עלות דמי טיפול עבור ניהול הפקה בהיקף של 300,000 ₪ , עלות בש"ח. במידה וההיקף ישתנה, עלות דמי הטיפול תשתנה באופן יחסי</t>
  </si>
  <si>
    <t>מחיר יחידה מוכפל בכמות יחידות - לא לגעת</t>
  </si>
  <si>
    <t>יש למלא מחיר ליחידה  בעמודה C</t>
  </si>
  <si>
    <t>הוראות למילוי</t>
  </si>
  <si>
    <t xml:space="preserve">סה"כ </t>
  </si>
  <si>
    <r>
      <t>מחיר ברוטו הכולל  עמלת משרד פרסום, לחבילת תשדירי 30 שניות לפי התנאים הבאים:
במסגרת שיבוץ של כ- 12 תשדירים ביום, במשך 10 ימי חול בין השעות 7:00-19:00. - סה"כ 120 תשדירים
תשדירים קצרים מ 30 שניות יחושבו בהתאם לאורכם היחסי (</t>
    </r>
    <r>
      <rPr>
        <sz val="11"/>
        <color theme="1"/>
        <rFont val="Arial"/>
        <family val="2"/>
        <scheme val="minor"/>
      </rPr>
      <t>פרורטה)</t>
    </r>
    <r>
      <rPr>
        <sz val="11"/>
        <color theme="1"/>
        <rFont val="Arial"/>
        <family val="2"/>
        <charset val="177"/>
        <scheme val="minor"/>
      </rPr>
      <t xml:space="preserve">
</t>
    </r>
  </si>
  <si>
    <t>יש למלא מחיר ברוטו כולל עמלת המשרד  ליחידה  בעמודה C</t>
  </si>
  <si>
    <t>יש למלא מחיר ברוטו כולל עמלת המשרד בעמודה B</t>
  </si>
  <si>
    <t xml:space="preserve">יש למלא לפי ההנחיות בעמודה B </t>
  </si>
  <si>
    <t>מחיר כולל עמלת משרד לגודל עמוד</t>
  </si>
  <si>
    <t xml:space="preserve">ידיעות אחרונות - כותרת </t>
  </si>
  <si>
    <t>ידיעות אחרונות - 7 ימים</t>
  </si>
  <si>
    <t>ישראל היום - אמצ"ש</t>
  </si>
  <si>
    <t>ישראל היום - סופ"ש</t>
  </si>
  <si>
    <t>הארץ - דה מרקר</t>
  </si>
  <si>
    <t>מעריב - סופהשבוע</t>
  </si>
  <si>
    <t>גלובס - חדשות</t>
  </si>
  <si>
    <t xml:space="preserve">המחירון לא ינוקד </t>
  </si>
  <si>
    <t>הפקה וסטוידו</t>
  </si>
  <si>
    <t>עלות ל 500K  צפיות בבאמפרים 6" CPM ) , לקהל 25 פלוס. בוידאו באנדל, לפחות 75% מהצפיות בזכיינים מרכזיים - קשת / רשת/ ווינט. במידה וכמות הצפיות המבוקשת בזמן הביצוע תשתנה, תשתנה העלות באופן יחסי. יש למלא מחיר ברוטו כולל עמלת המשרד</t>
  </si>
  <si>
    <t>עלות הקמת קמפיין במערכות כולל תיוג ומדידה</t>
  </si>
  <si>
    <t>מדיה דיגיטל</t>
  </si>
  <si>
    <t xml:space="preserve">ריטיינר חודשי לניהול עמודים ברשתות פייסבוק ואינסטגרם. ייצור תוכן והעלאתו לעמוד המותג, היקף של 5 פוסטים + 8 סטורי בכל חודש בפייסבוק ואינסטגרם בכל פלטפורמה (שימוש באותם חומרים לשתי הפלטפורמות). מעקב וסטטיסטיקות לגבי הפעילות כולל דוח חודשי. לא נדרש מענה לתגובות
</t>
  </si>
  <si>
    <t>ריטייינר</t>
  </si>
  <si>
    <t>יש למלא מחיר ברוטו כולל עמלת המשרד בעמודה E - אין למלא מחיר 0</t>
  </si>
  <si>
    <r>
      <t xml:space="preserve">הציון המקסימלי ינתן </t>
    </r>
    <r>
      <rPr>
        <b/>
        <sz val="12"/>
        <color theme="1"/>
        <rFont val="Arial"/>
        <family val="2"/>
        <scheme val="minor"/>
      </rPr>
      <t>לסכום</t>
    </r>
    <r>
      <rPr>
        <sz val="12"/>
        <color theme="1"/>
        <rFont val="Arial"/>
        <family val="2"/>
        <scheme val="minor"/>
      </rPr>
      <t xml:space="preserve"> המחיר הנמוך ביותר. - חסויות ותשדירים ביחד</t>
    </r>
  </si>
  <si>
    <t>חסויות טלוויזיה</t>
  </si>
  <si>
    <t>ערוץ</t>
  </si>
  <si>
    <t>רצועת שידור</t>
  </si>
  <si>
    <t>תוכנית לדוגמא</t>
  </si>
  <si>
    <t>כמות חשיפות כללית</t>
  </si>
  <si>
    <t>מחיר לחסות בודדת</t>
  </si>
  <si>
    <t>סה"כ עלות לרצועה</t>
  </si>
  <si>
    <t xml:space="preserve">קשת -12 </t>
  </si>
  <si>
    <t>06:30-09:00</t>
  </si>
  <si>
    <t>תוכנית הבוקר</t>
  </si>
  <si>
    <t>9:00-10:00</t>
  </si>
  <si>
    <t>תכניות שונות</t>
  </si>
  <si>
    <t>10:00-16:00</t>
  </si>
  <si>
    <t>17:00-18:00</t>
  </si>
  <si>
    <t>חמש עם רפי</t>
  </si>
  <si>
    <t>18:00-18:30</t>
  </si>
  <si>
    <t>שש עם עודד בן עמי</t>
  </si>
  <si>
    <t>18:30-20:00</t>
  </si>
  <si>
    <t>סמי תכנית חיסכון / סמי מז"א</t>
  </si>
  <si>
    <t>21:00-23:15</t>
  </si>
  <si>
    <t>פריים רגיל שאינו פרימיום</t>
  </si>
  <si>
    <t xml:space="preserve">סופר פרימיום </t>
  </si>
  <si>
    <t>24:00-25:00</t>
  </si>
  <si>
    <t>לייט נייט</t>
  </si>
  <si>
    <t>25:00-26:00</t>
  </si>
  <si>
    <t>רשת - 13</t>
  </si>
  <si>
    <t>06:00-09:00</t>
  </si>
  <si>
    <t>11:00-17:00</t>
  </si>
  <si>
    <t>19:00-20:00</t>
  </si>
  <si>
    <t>סמי לפני החדשות</t>
  </si>
  <si>
    <r>
      <t xml:space="preserve">כמות החשיפות הכללית מתייחסת לכעשרה ימי פרסום, ימי חול בלבד </t>
    </r>
    <r>
      <rPr>
        <b/>
        <sz val="11"/>
        <color theme="1"/>
        <rFont val="Arial"/>
        <family val="2"/>
        <scheme val="minor"/>
      </rPr>
      <t>(לא</t>
    </r>
    <r>
      <rPr>
        <sz val="11"/>
        <color theme="1"/>
        <rFont val="Arial"/>
        <family val="2"/>
        <charset val="177"/>
        <scheme val="minor"/>
      </rPr>
      <t xml:space="preserve"> כולל  שיבוץ בשעות שבת  שישי/ ערב חג 12:00 עד שבת / מוצאי חג 20:00)</t>
    </r>
  </si>
  <si>
    <t>* חריש עשויה לרכוש חבילה חלקית או מוגדלת</t>
  </si>
  <si>
    <t>תשדירי טלוויזיה</t>
  </si>
  <si>
    <t xml:space="preserve">נקודות רייטינג </t>
  </si>
  <si>
    <t>נא למלא מחיר ברוטו לתשלום הכולל עמלת משרד פרסום ל 1,000 נקודות רייטינג "30 (עלות הבסיס) (אין לציין את המחיר 0 ₪)</t>
  </si>
  <si>
    <t>הגדרת נקודת רייטינג</t>
  </si>
  <si>
    <t xml:space="preserve">עלות ברוטו לתשלום לכמות של 1,000 נקודות רייטינג בתי אב יהודים, בתמהיל של 55% (חמישים וחמישה אחוזים) פריים בערוצים 12+13. עלות זו הינה בכפוף לקיומם של התנאים המפורטים להלן: </t>
  </si>
  <si>
    <t xml:space="preserve">*המחיר משוקלל ל – 30 שניות. המחיר יעודכן על פי טבלת השקלול במקרים בהם אורך התשדיר יהיה שונה </t>
  </si>
  <si>
    <r>
      <t xml:space="preserve">*נתוני הרייטינג לפיהם יבוצע החיוב יכללו צפייה נדחית </t>
    </r>
    <r>
      <rPr>
        <sz val="11"/>
        <color theme="1"/>
        <rFont val="Calibri"/>
        <family val="2"/>
      </rPr>
      <t>כמקובל בשוק</t>
    </r>
    <r>
      <rPr>
        <sz val="11"/>
        <color theme="1"/>
        <rFont val="Arial"/>
        <family val="2"/>
      </rPr>
      <t xml:space="preserve"> </t>
    </r>
  </si>
  <si>
    <t>*המחיר מתייחס לתמהיל של 55% מהרייטינג בפריים (פריים = 20:00-23:00) עם זאת , שיבוץ בתכנית שהתחילה לפני 23:00 ייחשב כפריים גם אם שובץ בין 23:00-23:15 ובלבד שסך הWGRP המשובץ בברייק זה לא יעלה על 8% מכלל WGRP לקמפיין</t>
  </si>
  <si>
    <t xml:space="preserve">*המחירים כוללים שיבוץ בתוכניות סופר פרימיום, פרימיום, ספיישלים, ותוכניות חד פעמיות במהלך השנה. העלות אינה כוללת תוכניות גמר – עבור מחירן ינוהל מו"מ ויינתן אישור בנפרד. </t>
  </si>
  <si>
    <t xml:space="preserve">*מידוד יחושב כך שכל אחוז שינוי מתחת או מעל ל-55 % פריים ישנה את העלות לפי 0.7% מהעלות לנקודה בהתאם  </t>
  </si>
  <si>
    <r>
      <t>*בכל קמפיין לפחות 50%  מסך ה-</t>
    </r>
    <r>
      <rPr>
        <sz val="11"/>
        <color theme="1"/>
        <rFont val="Calibri"/>
        <family val="2"/>
      </rPr>
      <t>WGRP</t>
    </r>
    <r>
      <rPr>
        <sz val="11"/>
        <color theme="1"/>
        <rFont val="Arial"/>
        <family val="2"/>
      </rPr>
      <t xml:space="preserve">  בפריים ישובץ בין 21:00-22:30</t>
    </r>
  </si>
  <si>
    <r>
      <t>*</t>
    </r>
    <r>
      <rPr>
        <sz val="7"/>
        <color theme="1"/>
        <rFont val="Times New Roman"/>
        <family val="1"/>
      </rPr>
      <t xml:space="preserve"> </t>
    </r>
    <r>
      <rPr>
        <sz val="11"/>
        <color theme="1"/>
        <rFont val="Arial"/>
        <family val="2"/>
      </rPr>
      <t>חלוקת החשיפה W</t>
    </r>
    <r>
      <rPr>
        <sz val="11"/>
        <color theme="1"/>
        <rFont val="Calibri"/>
        <family val="2"/>
      </rPr>
      <t>GRP</t>
    </r>
    <r>
      <rPr>
        <sz val="11"/>
        <color theme="1"/>
        <rFont val="Arial"/>
        <family val="2"/>
      </rPr>
      <t xml:space="preserve"> בין הזכייניות תהיה בדומה לנתח הטבעי שלהן בזמן הקמפיין</t>
    </r>
  </si>
  <si>
    <r>
      <t xml:space="preserve">*העלות </t>
    </r>
    <r>
      <rPr>
        <sz val="11"/>
        <color theme="1"/>
        <rFont val="Arial"/>
        <family val="2"/>
      </rPr>
      <t xml:space="preserve">כוללת שיבוץ מיקומים עדיפים, לפי אחוזי שיבוצי המיקומים הבאים: </t>
    </r>
  </si>
  <si>
    <t xml:space="preserve">שלושים אחוזים (30%) מהתשדירים ישובצו במיקום 1-3 ואחרון במקבץ – ברצועות כל היום (בחלוקה מאוזנת בין המיקומים ובין הערוצים). </t>
  </si>
  <si>
    <t xml:space="preserve">שלושים אחוזים (30%) מתשדירי הפריים ישובצו במיקום 1-3 ואחרון במקבץ – ברצועת הפריים ( בחלוקה מאוזנת בין המיקומים ובין הערוצים). </t>
  </si>
  <si>
    <r>
      <t xml:space="preserve">*בפריסת </t>
    </r>
    <r>
      <rPr>
        <sz val="11"/>
        <color theme="1"/>
        <rFont val="Calibri"/>
        <family val="2"/>
      </rPr>
      <t>TOP+TAIL</t>
    </r>
    <r>
      <rPr>
        <sz val="11"/>
        <color theme="1"/>
        <rFont val="Arial"/>
        <family val="2"/>
      </rPr>
      <t xml:space="preserve"> אחוז מיקום עדיף ייספר מתוך סך תשדירי ה</t>
    </r>
    <r>
      <rPr>
        <sz val="11"/>
        <color theme="1"/>
        <rFont val="Calibri"/>
        <family val="2"/>
      </rPr>
      <t>TOP</t>
    </r>
    <r>
      <rPr>
        <sz val="11"/>
        <color theme="1"/>
        <rFont val="Arial"/>
        <family val="2"/>
      </rPr>
      <t xml:space="preserve">  ובתוספת תשדירי ה</t>
    </r>
    <r>
      <rPr>
        <sz val="11"/>
        <color theme="1"/>
        <rFont val="Calibri"/>
        <family val="2"/>
      </rPr>
      <t>TAIL</t>
    </r>
    <r>
      <rPr>
        <sz val="11"/>
        <color theme="1"/>
        <rFont val="Arial"/>
        <family val="2"/>
      </rPr>
      <t xml:space="preserve"> שמוקמו במיקום עדיף (1-3 ואחרון במקבץ). </t>
    </r>
  </si>
  <si>
    <t xml:space="preserve"> </t>
  </si>
  <si>
    <t xml:space="preserve"> דמי טיפול בהפקה (צד ג')  ומחירון סטודיו פנימי -  משקל 5 נק' מהחלק הכמותי</t>
  </si>
  <si>
    <t>שילוט - משקל 5 נק' מהחלק הכמותי</t>
  </si>
  <si>
    <t>טלויזיה  - לא לשקלול בניקוד ההצעה בבחירת הזוכה</t>
  </si>
  <si>
    <t>עיתונות - לא לשקלול בניקוד ההצעה בבחירת הזוכה</t>
  </si>
  <si>
    <t xml:space="preserve"> מדיה: דיגיטל  - משקל 20 נקודות מהחלק הכמותי</t>
  </si>
  <si>
    <t xml:space="preserve"> מדיה: רדיו - משקל 5 נקודות מהחלק הכמותי</t>
  </si>
  <si>
    <t>ריטיינר  - משקל 5 נקודות מהחלק הכמותי</t>
  </si>
  <si>
    <t>משקולות הניקוד</t>
  </si>
  <si>
    <t xml:space="preserve">הנחה על מחירון ווינט בפרסום בקנייה ישירה.  על שווי פרסום של 100,000 ₪  ההנחה תהיה תקפה לכל מפרט, כולל לפי המפרט שיוחלט בפועל בתכנון הקמפיין . לדוגמא: אם שווי הההנחה הינו 5,000 ש"ח, יש למלא 95,000 ש"ח </t>
  </si>
  <si>
    <t xml:space="preserve">הנחה על מחירון מאקו בפרסום בקנייה ישירה.  על שווי פרסום של 100,000 ₪  ההנחה תהיה תקפה לכל מפרט, כולל לפי המפרט שיוחלט בפועל בתכנון הקמפיין . לדוגמא: אם שווי הההנחה הינו 5,000 ש"ח, יש למלא 95,000 ש"ח </t>
  </si>
  <si>
    <t>המחיר יוכפל בכמות יחידות המצויינת</t>
  </si>
  <si>
    <t>הציון המקסימלי בחלק הכמותי (40 נקודות) יינתן למציע שסך כל רכיבי הצעת המחיר שלו היו הזולים ביותר.</t>
  </si>
  <si>
    <t>כלכליסט</t>
  </si>
  <si>
    <t>תשלום חודשי (ריטיינר) – בגין כל השירותים השוטפים שיינתנו ע"י הספק במסגרת ההסכם (שאינן עלות המדיה, עלות ההפקה ועמלות בגינן וכן לא כולל שירותים משלימים ו/ או שירותים שאין בגינם מחיר נפרד במחירון). בין במסגרת קמפיין ו/ או מסע פרסום ובין אם לאו. לרבות תכנון ואסטרטגיה שיווקית ופרסומית, העלאת רעיונות למהלכים שיווקיים, גיבוש קריאייטיב וביצוע בפועל. שירותי הקופי, עיצוב וכל תוצרי הסטודיו כולל תכנות וכל פעילות נוספת הקשורה לביצוע השירותים.הערכת השעות הנדרשת : 60 שעות חודשית (קופי / עיצוב / תכנות)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</si>
</sst>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quot;₪&quot;\ * #,##0_ ;_ &quot;₪&quot;\ * \-#,##0_ ;_ &quot;₪&quot;\ * &quot;-&quot;??_ ;_ @_ "/>
  </numFmts>
  <fonts count="17" x14ac:knownFonts="1">
    <font>
      <sz val="11"/>
      <color theme="1"/>
      <name val="Arial"/>
      <family val="2"/>
      <charset val="177"/>
      <scheme val="minor"/>
    </font>
    <font>
      <sz val="11"/>
      <color theme="1"/>
      <name val="Arial"/>
      <family val="2"/>
      <charset val="177"/>
      <scheme val="minor"/>
    </font>
    <font>
      <b/>
      <u/>
      <sz val="14"/>
      <color theme="1"/>
      <name val="Arial"/>
      <family val="2"/>
      <scheme val="minor"/>
    </font>
    <font>
      <b/>
      <sz val="11"/>
      <color theme="1"/>
      <name val="Arial"/>
      <family val="2"/>
      <scheme val="minor"/>
    </font>
    <font>
      <sz val="11"/>
      <color theme="1"/>
      <name val="Arial"/>
      <family val="2"/>
      <scheme val="minor"/>
    </font>
    <font>
      <b/>
      <u/>
      <sz val="11"/>
      <color theme="1"/>
      <name val="Arial"/>
      <family val="2"/>
      <scheme val="minor"/>
    </font>
    <font>
      <sz val="10"/>
      <name val="Arial"/>
      <family val="2"/>
    </font>
    <font>
      <sz val="12"/>
      <color theme="1"/>
      <name val="David"/>
      <family val="2"/>
    </font>
    <font>
      <b/>
      <u/>
      <sz val="12"/>
      <color theme="1"/>
      <name val="Arial"/>
      <family val="2"/>
      <scheme val="minor"/>
    </font>
    <font>
      <sz val="12"/>
      <color theme="1"/>
      <name val="Arial"/>
      <family val="2"/>
      <scheme val="minor"/>
    </font>
    <font>
      <b/>
      <sz val="12"/>
      <color theme="1"/>
      <name val="Arial"/>
      <family val="2"/>
      <scheme val="minor"/>
    </font>
    <font>
      <b/>
      <sz val="12"/>
      <color rgb="FF000000"/>
      <name val="Arial"/>
      <family val="2"/>
      <scheme val="minor"/>
    </font>
    <font>
      <b/>
      <sz val="11"/>
      <color theme="1"/>
      <name val="Arial"/>
      <family val="2"/>
      <charset val="177"/>
    </font>
    <font>
      <sz val="11"/>
      <color theme="1"/>
      <name val="Arial"/>
      <family val="2"/>
      <charset val="177"/>
    </font>
    <font>
      <sz val="11"/>
      <color theme="1"/>
      <name val="Calibri"/>
      <family val="2"/>
    </font>
    <font>
      <sz val="11"/>
      <color theme="1"/>
      <name val="Arial"/>
      <family val="2"/>
    </font>
    <font>
      <sz val="7"/>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6" fillId="0" borderId="0" applyFont="0" applyFill="0" applyBorder="0" applyAlignment="0" applyProtection="0"/>
    <xf numFmtId="0" fontId="6" fillId="0" borderId="0"/>
  </cellStyleXfs>
  <cellXfs count="127">
    <xf numFmtId="0" fontId="0" fillId="0" borderId="0" xfId="0"/>
    <xf numFmtId="0" fontId="0" fillId="0" borderId="0" xfId="0" applyAlignment="1">
      <alignment horizontal="right" wrapText="1"/>
    </xf>
    <xf numFmtId="0" fontId="6" fillId="0" borderId="0" xfId="3"/>
    <xf numFmtId="0" fontId="6" fillId="0" borderId="0" xfId="3" applyAlignment="1">
      <alignment horizontal="right"/>
    </xf>
    <xf numFmtId="44" fontId="0" fillId="0" borderId="0" xfId="1" applyFont="1"/>
    <xf numFmtId="0" fontId="7" fillId="0" borderId="0" xfId="0" applyFont="1" applyAlignment="1">
      <alignment horizontal="right" vertical="center" readingOrder="2"/>
    </xf>
    <xf numFmtId="0" fontId="4" fillId="0" borderId="0" xfId="0" applyFont="1"/>
    <xf numFmtId="164" fontId="0" fillId="0" borderId="0" xfId="1" applyNumberFormat="1" applyFont="1"/>
    <xf numFmtId="164" fontId="4" fillId="0" borderId="0" xfId="1" applyNumberFormat="1" applyFont="1"/>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right" vertical="top" wrapText="1"/>
    </xf>
    <xf numFmtId="0" fontId="0" fillId="0" borderId="0" xfId="0" applyBorder="1" applyAlignment="1">
      <alignment horizontal="right" wrapText="1"/>
    </xf>
    <xf numFmtId="0" fontId="0" fillId="0" borderId="4" xfId="0" applyBorder="1" applyAlignment="1">
      <alignment horizontal="right" wrapText="1"/>
    </xf>
    <xf numFmtId="0" fontId="3" fillId="6" borderId="4" xfId="0" applyFont="1" applyFill="1" applyBorder="1" applyAlignment="1">
      <alignment horizontal="center" wrapText="1"/>
    </xf>
    <xf numFmtId="0" fontId="5" fillId="0" borderId="13" xfId="0" applyFont="1" applyBorder="1" applyAlignment="1">
      <alignment vertical="center" wrapText="1"/>
    </xf>
    <xf numFmtId="0" fontId="2" fillId="0" borderId="0" xfId="0" applyFont="1" applyFill="1" applyBorder="1" applyAlignment="1">
      <alignment horizontal="center"/>
    </xf>
    <xf numFmtId="0" fontId="0" fillId="0" borderId="0" xfId="0" applyFill="1"/>
    <xf numFmtId="0" fontId="6" fillId="0" borderId="0" xfId="3" applyFill="1"/>
    <xf numFmtId="0" fontId="2" fillId="0" borderId="0" xfId="0" applyFont="1" applyFill="1" applyBorder="1" applyAlignment="1">
      <alignment horizontal="right" vertical="top" wrapText="1"/>
    </xf>
    <xf numFmtId="0" fontId="2" fillId="0" borderId="0" xfId="0" applyFont="1" applyFill="1" applyBorder="1" applyAlignment="1" applyProtection="1">
      <alignment horizontal="center"/>
      <protection locked="0"/>
    </xf>
    <xf numFmtId="0" fontId="0" fillId="0" borderId="0" xfId="0" applyProtection="1">
      <protection locked="0"/>
    </xf>
    <xf numFmtId="0" fontId="0" fillId="0" borderId="0" xfId="0" applyFill="1" applyProtection="1">
      <protection locked="0"/>
    </xf>
    <xf numFmtId="0" fontId="4" fillId="0" borderId="0" xfId="0" applyFont="1" applyProtection="1">
      <protection locked="0"/>
    </xf>
    <xf numFmtId="0" fontId="6" fillId="0" borderId="0" xfId="3" applyProtection="1">
      <protection locked="0"/>
    </xf>
    <xf numFmtId="44" fontId="0" fillId="3" borderId="4" xfId="1" applyFont="1" applyFill="1" applyBorder="1" applyProtection="1">
      <protection locked="0"/>
    </xf>
    <xf numFmtId="0" fontId="0" fillId="0" borderId="0" xfId="0" applyAlignment="1" applyProtection="1">
      <alignment horizontal="right" wrapText="1"/>
      <protection locked="0"/>
    </xf>
    <xf numFmtId="0" fontId="0" fillId="0" borderId="0" xfId="0" applyProtection="1"/>
    <xf numFmtId="0" fontId="2" fillId="2" borderId="1" xfId="0" applyFont="1" applyFill="1" applyBorder="1" applyAlignment="1">
      <alignment horizontal="right" vertical="top" wrapText="1"/>
    </xf>
    <xf numFmtId="0" fontId="2" fillId="2" borderId="2" xfId="0" applyFont="1" applyFill="1" applyBorder="1" applyAlignment="1">
      <alignment horizontal="right" vertical="top" wrapText="1"/>
    </xf>
    <xf numFmtId="0" fontId="2" fillId="2" borderId="3" xfId="0" applyFont="1" applyFill="1" applyBorder="1" applyAlignment="1">
      <alignment horizontal="right" vertical="top" wrapText="1"/>
    </xf>
    <xf numFmtId="0" fontId="3" fillId="0" borderId="0" xfId="0" applyFont="1" applyAlignment="1" applyProtection="1">
      <alignment horizontal="right"/>
    </xf>
    <xf numFmtId="0" fontId="2" fillId="0" borderId="0" xfId="0" applyFont="1" applyFill="1" applyBorder="1" applyAlignment="1" applyProtection="1">
      <alignment horizontal="center"/>
    </xf>
    <xf numFmtId="0" fontId="8" fillId="0" borderId="0" xfId="0" applyFont="1" applyAlignment="1" applyProtection="1">
      <alignment horizontal="right" vertical="center" readingOrder="2"/>
    </xf>
    <xf numFmtId="0" fontId="9" fillId="0" borderId="0" xfId="0" applyFont="1" applyAlignment="1" applyProtection="1">
      <alignment horizontal="right" vertical="center" readingOrder="2"/>
    </xf>
    <xf numFmtId="0" fontId="5" fillId="0" borderId="4" xfId="0" applyFont="1" applyBorder="1" applyProtection="1"/>
    <xf numFmtId="0" fontId="0" fillId="0" borderId="4" xfId="0" applyBorder="1" applyAlignment="1" applyProtection="1">
      <alignment horizontal="right" wrapText="1" readingOrder="2"/>
    </xf>
    <xf numFmtId="0" fontId="10" fillId="0" borderId="0" xfId="0" applyFont="1" applyFill="1" applyBorder="1" applyAlignment="1" applyProtection="1">
      <alignment horizontal="center" wrapText="1"/>
    </xf>
    <xf numFmtId="0" fontId="3" fillId="0" borderId="0" xfId="0" applyFont="1" applyProtection="1"/>
    <xf numFmtId="0" fontId="0" fillId="0" borderId="4" xfId="0" applyBorder="1" applyAlignment="1" applyProtection="1">
      <alignment vertical="top" wrapText="1"/>
    </xf>
    <xf numFmtId="0" fontId="3" fillId="0" borderId="4" xfId="0" applyFont="1" applyBorder="1" applyProtection="1"/>
    <xf numFmtId="0" fontId="0" fillId="0" borderId="0" xfId="0" applyAlignment="1" applyProtection="1">
      <alignment horizontal="right" readingOrder="2"/>
    </xf>
    <xf numFmtId="0" fontId="3" fillId="0" borderId="6" xfId="0" applyFont="1" applyBorder="1" applyProtection="1"/>
    <xf numFmtId="0" fontId="0" fillId="0" borderId="4" xfId="0" applyBorder="1" applyProtection="1"/>
    <xf numFmtId="0" fontId="2" fillId="2" borderId="4" xfId="0" applyFont="1" applyFill="1" applyBorder="1" applyAlignment="1" applyProtection="1">
      <alignment horizontal="center"/>
    </xf>
    <xf numFmtId="0" fontId="0" fillId="0" borderId="4" xfId="0" applyBorder="1" applyAlignment="1" applyProtection="1">
      <alignment horizontal="right" wrapText="1"/>
    </xf>
    <xf numFmtId="0" fontId="9" fillId="0" borderId="10" xfId="0" applyFont="1" applyBorder="1" applyAlignment="1" applyProtection="1">
      <alignment horizontal="center" vertical="center" wrapText="1" readingOrder="2"/>
      <protection locked="0"/>
    </xf>
    <xf numFmtId="0" fontId="9" fillId="0" borderId="7" xfId="0" applyFont="1" applyBorder="1" applyAlignment="1" applyProtection="1">
      <alignment horizontal="center" vertical="center" wrapText="1" readingOrder="2"/>
      <protection locked="0"/>
    </xf>
    <xf numFmtId="0" fontId="9" fillId="0" borderId="8" xfId="0" applyFont="1" applyBorder="1" applyAlignment="1" applyProtection="1">
      <alignment horizontal="center" vertical="center" wrapText="1" readingOrder="2"/>
      <protection locked="0"/>
    </xf>
    <xf numFmtId="0" fontId="4" fillId="0" borderId="0" xfId="0" applyFont="1" applyProtection="1"/>
    <xf numFmtId="0" fontId="10" fillId="4" borderId="7" xfId="0" applyFont="1" applyFill="1" applyBorder="1" applyAlignment="1" applyProtection="1">
      <alignment horizontal="right" vertical="center" wrapText="1" readingOrder="2"/>
    </xf>
    <xf numFmtId="0" fontId="11" fillId="4" borderId="7" xfId="0" applyFont="1" applyFill="1" applyBorder="1" applyAlignment="1" applyProtection="1">
      <alignment horizontal="right" vertical="center" wrapText="1" readingOrder="2"/>
    </xf>
    <xf numFmtId="0" fontId="10" fillId="4" borderId="8" xfId="0" applyFont="1" applyFill="1" applyBorder="1" applyAlignment="1" applyProtection="1">
      <alignment horizontal="right" vertical="center" wrapText="1" readingOrder="2"/>
    </xf>
    <xf numFmtId="0" fontId="11" fillId="4" borderId="8" xfId="0" applyFont="1" applyFill="1" applyBorder="1" applyAlignment="1" applyProtection="1">
      <alignment horizontal="right" vertical="center" wrapText="1" readingOrder="2"/>
    </xf>
    <xf numFmtId="0" fontId="9" fillId="0" borderId="6" xfId="0" applyFont="1" applyBorder="1" applyAlignment="1" applyProtection="1">
      <alignment horizontal="right" vertical="center" wrapText="1" readingOrder="2"/>
    </xf>
    <xf numFmtId="0" fontId="0" fillId="0" borderId="11" xfId="0" applyBorder="1" applyAlignment="1" applyProtection="1">
      <alignment wrapText="1"/>
    </xf>
    <xf numFmtId="0" fontId="9" fillId="0" borderId="8" xfId="0" applyFont="1" applyBorder="1" applyAlignment="1" applyProtection="1">
      <alignment horizontal="right" vertical="center" wrapText="1" readingOrder="2"/>
    </xf>
    <xf numFmtId="0" fontId="10" fillId="0" borderId="10" xfId="0" applyFont="1" applyBorder="1" applyAlignment="1" applyProtection="1">
      <alignment horizontal="right" vertical="center" wrapText="1" readingOrder="2"/>
    </xf>
    <xf numFmtId="0" fontId="9" fillId="0" borderId="10" xfId="0" applyFont="1" applyBorder="1" applyAlignment="1" applyProtection="1">
      <alignment horizontal="right" vertical="center" wrapText="1" readingOrder="2"/>
    </xf>
    <xf numFmtId="0" fontId="4" fillId="0" borderId="8" xfId="0" applyFont="1" applyBorder="1" applyAlignment="1" applyProtection="1">
      <alignment horizontal="right" vertical="center" wrapText="1" readingOrder="2"/>
    </xf>
    <xf numFmtId="0" fontId="9" fillId="0" borderId="7" xfId="0" applyFont="1" applyBorder="1" applyAlignment="1" applyProtection="1">
      <alignment horizontal="right" vertical="center" wrapText="1" readingOrder="2"/>
    </xf>
    <xf numFmtId="0" fontId="9" fillId="0" borderId="8" xfId="0" applyFont="1" applyBorder="1" applyAlignment="1" applyProtection="1">
      <alignment horizontal="right" vertical="center" wrapText="1" readingOrder="2"/>
    </xf>
    <xf numFmtId="0" fontId="3" fillId="0" borderId="8" xfId="0" applyFont="1" applyBorder="1" applyAlignment="1" applyProtection="1">
      <alignment horizontal="right" vertical="center" wrapText="1" readingOrder="2"/>
    </xf>
    <xf numFmtId="0" fontId="11" fillId="4" borderId="9" xfId="0" applyFont="1" applyFill="1" applyBorder="1" applyAlignment="1" applyProtection="1">
      <alignment horizontal="center" vertical="center" wrapText="1" readingOrder="2"/>
    </xf>
    <xf numFmtId="0" fontId="11" fillId="4" borderId="10" xfId="0" applyFont="1" applyFill="1" applyBorder="1" applyAlignment="1" applyProtection="1">
      <alignment horizontal="center" vertical="center" wrapText="1" readingOrder="2"/>
    </xf>
    <xf numFmtId="0" fontId="9" fillId="0" borderId="10" xfId="0" applyFont="1" applyBorder="1" applyAlignment="1" applyProtection="1">
      <alignment horizontal="center" vertical="center" wrapText="1" readingOrder="2"/>
    </xf>
    <xf numFmtId="0" fontId="9" fillId="0" borderId="7" xfId="0" applyFont="1" applyBorder="1" applyAlignment="1" applyProtection="1">
      <alignment horizontal="center" vertical="center" wrapText="1" readingOrder="2"/>
    </xf>
    <xf numFmtId="0" fontId="9" fillId="0" borderId="8" xfId="0" applyFont="1" applyBorder="1" applyAlignment="1" applyProtection="1">
      <alignment horizontal="center" vertical="center" wrapText="1" readingOrder="2"/>
    </xf>
    <xf numFmtId="0" fontId="10" fillId="0" borderId="10" xfId="0" applyFont="1" applyBorder="1" applyAlignment="1" applyProtection="1">
      <alignment horizontal="center" vertical="center" wrapText="1" readingOrder="2"/>
    </xf>
    <xf numFmtId="0" fontId="11" fillId="4" borderId="7" xfId="0" applyFont="1" applyFill="1" applyBorder="1" applyAlignment="1" applyProtection="1">
      <alignment horizontal="center" vertical="center" wrapText="1" readingOrder="2"/>
    </xf>
    <xf numFmtId="0" fontId="11" fillId="4" borderId="8" xfId="0" applyFont="1" applyFill="1" applyBorder="1" applyAlignment="1" applyProtection="1">
      <alignment horizontal="center" vertical="center" wrapText="1" readingOrder="2"/>
    </xf>
    <xf numFmtId="164" fontId="11" fillId="4" borderId="7" xfId="1" applyNumberFormat="1" applyFont="1" applyFill="1" applyBorder="1" applyAlignment="1" applyProtection="1">
      <alignment horizontal="center" vertical="center" wrapText="1" readingOrder="2"/>
    </xf>
    <xf numFmtId="164" fontId="11" fillId="4" borderId="8" xfId="1" applyNumberFormat="1" applyFont="1" applyFill="1" applyBorder="1" applyAlignment="1" applyProtection="1">
      <alignment horizontal="center" vertical="center" wrapText="1" readingOrder="2"/>
    </xf>
    <xf numFmtId="0" fontId="10" fillId="0" borderId="0" xfId="0" applyFont="1" applyAlignment="1" applyProtection="1">
      <alignment horizontal="right" vertical="center" readingOrder="2"/>
    </xf>
    <xf numFmtId="44" fontId="3" fillId="3" borderId="4" xfId="1" applyFont="1" applyFill="1" applyBorder="1" applyProtection="1">
      <protection locked="0"/>
    </xf>
    <xf numFmtId="44" fontId="3" fillId="3" borderId="5" xfId="1" applyFont="1" applyFill="1" applyBorder="1" applyProtection="1">
      <protection locked="0"/>
    </xf>
    <xf numFmtId="44" fontId="3" fillId="5" borderId="6" xfId="0" applyNumberFormat="1" applyFont="1" applyFill="1" applyBorder="1" applyProtection="1"/>
    <xf numFmtId="44" fontId="0" fillId="5" borderId="4" xfId="1" applyFont="1" applyFill="1" applyBorder="1" applyProtection="1"/>
    <xf numFmtId="44" fontId="0" fillId="5" borderId="6" xfId="1" applyFont="1" applyFill="1" applyBorder="1" applyProtection="1"/>
    <xf numFmtId="0" fontId="3" fillId="3" borderId="4" xfId="0" applyFont="1" applyFill="1" applyBorder="1" applyProtection="1">
      <protection locked="0"/>
    </xf>
    <xf numFmtId="0" fontId="6" fillId="3" borderId="4" xfId="3" applyFill="1" applyBorder="1" applyProtection="1">
      <protection locked="0"/>
    </xf>
    <xf numFmtId="44" fontId="3" fillId="5" borderId="4" xfId="1" applyFont="1" applyFill="1" applyBorder="1" applyProtection="1">
      <protection locked="0"/>
    </xf>
    <xf numFmtId="0" fontId="0" fillId="0" borderId="4" xfId="0" applyBorder="1" applyAlignment="1" applyProtection="1">
      <alignment horizontal="center" wrapText="1"/>
    </xf>
    <xf numFmtId="0" fontId="6" fillId="0" borderId="4" xfId="3" applyBorder="1" applyProtection="1"/>
    <xf numFmtId="0" fontId="6" fillId="3" borderId="4" xfId="3" applyFill="1" applyBorder="1" applyProtection="1"/>
    <xf numFmtId="44" fontId="3" fillId="5" borderId="4" xfId="1" applyFont="1" applyFill="1" applyBorder="1" applyProtection="1"/>
    <xf numFmtId="0" fontId="2" fillId="2" borderId="1" xfId="0" applyFont="1" applyFill="1" applyBorder="1" applyAlignment="1" applyProtection="1">
      <alignment horizontal="right" vertical="top" wrapText="1"/>
    </xf>
    <xf numFmtId="0" fontId="2" fillId="2" borderId="2" xfId="0" applyFont="1" applyFill="1" applyBorder="1" applyAlignment="1" applyProtection="1">
      <alignment horizontal="right" vertical="top" wrapText="1"/>
    </xf>
    <xf numFmtId="0" fontId="2" fillId="2" borderId="3" xfId="0" applyFont="1" applyFill="1" applyBorder="1" applyAlignment="1" applyProtection="1">
      <alignment horizontal="right" vertical="top" wrapText="1"/>
    </xf>
    <xf numFmtId="164" fontId="0" fillId="5" borderId="4" xfId="1" applyNumberFormat="1" applyFont="1" applyFill="1" applyBorder="1" applyAlignment="1" applyProtection="1">
      <alignment horizontal="center"/>
      <protection locked="0"/>
    </xf>
    <xf numFmtId="164" fontId="3" fillId="5" borderId="4" xfId="0" applyNumberFormat="1" applyFont="1" applyFill="1" applyBorder="1" applyAlignment="1" applyProtection="1">
      <alignment horizontal="center"/>
      <protection locked="0"/>
    </xf>
    <xf numFmtId="0" fontId="2" fillId="0" borderId="0" xfId="0" applyFont="1" applyProtection="1"/>
    <xf numFmtId="0" fontId="2" fillId="0" borderId="0" xfId="0" applyFont="1" applyAlignment="1" applyProtection="1">
      <alignment horizontal="center"/>
    </xf>
    <xf numFmtId="0" fontId="3" fillId="6" borderId="4" xfId="0" applyFont="1" applyFill="1" applyBorder="1" applyAlignment="1" applyProtection="1">
      <alignment horizontal="center"/>
    </xf>
    <xf numFmtId="0" fontId="3" fillId="0" borderId="4" xfId="0" applyFont="1" applyBorder="1" applyAlignment="1" applyProtection="1">
      <alignment horizontal="center"/>
    </xf>
    <xf numFmtId="0" fontId="0" fillId="6" borderId="4" xfId="0" applyFill="1" applyBorder="1" applyProtection="1"/>
    <xf numFmtId="0" fontId="0" fillId="0" borderId="4" xfId="0" applyBorder="1" applyAlignment="1" applyProtection="1">
      <alignment horizontal="center"/>
    </xf>
    <xf numFmtId="0" fontId="0" fillId="6" borderId="4" xfId="0" applyFill="1" applyBorder="1" applyAlignment="1" applyProtection="1">
      <alignment horizontal="right"/>
    </xf>
    <xf numFmtId="0" fontId="3" fillId="6" borderId="4" xfId="0" applyFont="1" applyFill="1" applyBorder="1" applyProtection="1"/>
    <xf numFmtId="46" fontId="4" fillId="0" borderId="4" xfId="0" applyNumberFormat="1" applyFont="1" applyBorder="1" applyAlignment="1" applyProtection="1">
      <alignment horizontal="center" vertical="center" readingOrder="2"/>
    </xf>
    <xf numFmtId="46" fontId="4" fillId="6" borderId="4" xfId="0" applyNumberFormat="1" applyFont="1" applyFill="1" applyBorder="1" applyAlignment="1" applyProtection="1">
      <alignment horizontal="right" vertical="center" readingOrder="2"/>
    </xf>
    <xf numFmtId="0" fontId="0" fillId="0" borderId="12" xfId="0" applyBorder="1" applyAlignment="1" applyProtection="1">
      <alignment horizontal="right" readingOrder="2"/>
    </xf>
    <xf numFmtId="0" fontId="0" fillId="0" borderId="12" xfId="0" applyBorder="1" applyAlignment="1" applyProtection="1">
      <alignment horizontal="center" wrapText="1"/>
    </xf>
    <xf numFmtId="0" fontId="0" fillId="6" borderId="0" xfId="0" applyFill="1" applyAlignment="1" applyProtection="1">
      <alignment horizontal="right" readingOrder="2"/>
    </xf>
    <xf numFmtId="0" fontId="0" fillId="6" borderId="0" xfId="0" applyFill="1" applyAlignment="1" applyProtection="1">
      <alignment horizont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12" fillId="0" borderId="20" xfId="0" applyFont="1" applyBorder="1" applyAlignment="1" applyProtection="1">
      <alignment horizontal="center" vertical="center" wrapText="1" readingOrder="2"/>
    </xf>
    <xf numFmtId="0" fontId="12" fillId="0" borderId="21" xfId="0" applyFont="1" applyBorder="1" applyAlignment="1" applyProtection="1">
      <alignment horizontal="center" vertical="center" wrapText="1" readingOrder="2"/>
    </xf>
    <xf numFmtId="0" fontId="12" fillId="0" borderId="22" xfId="0" applyFont="1" applyBorder="1" applyAlignment="1" applyProtection="1">
      <alignment horizontal="center" vertical="center" wrapText="1" readingOrder="2"/>
    </xf>
    <xf numFmtId="0" fontId="13" fillId="0" borderId="17" xfId="0" applyFont="1" applyBorder="1" applyAlignment="1" applyProtection="1">
      <alignment horizontal="center" vertical="center" wrapText="1" readingOrder="2"/>
    </xf>
    <xf numFmtId="0" fontId="13" fillId="0" borderId="18" xfId="0" applyFont="1" applyBorder="1" applyAlignment="1" applyProtection="1">
      <alignment horizontal="center" vertical="center" wrapText="1" readingOrder="2"/>
    </xf>
    <xf numFmtId="0" fontId="13" fillId="0" borderId="19" xfId="0" applyFont="1" applyBorder="1" applyAlignment="1" applyProtection="1">
      <alignment horizontal="center" vertical="center" wrapText="1" readingOrder="2"/>
    </xf>
    <xf numFmtId="0" fontId="13" fillId="0" borderId="1" xfId="0" applyFont="1" applyBorder="1" applyAlignment="1" applyProtection="1">
      <alignment horizontal="center" vertical="center" wrapText="1" readingOrder="2"/>
    </xf>
    <xf numFmtId="0" fontId="13" fillId="0" borderId="2" xfId="0" applyFont="1" applyBorder="1" applyAlignment="1" applyProtection="1">
      <alignment horizontal="center" vertical="center" wrapText="1" readingOrder="2"/>
    </xf>
    <xf numFmtId="0" fontId="13" fillId="0" borderId="3" xfId="0" applyFont="1" applyBorder="1" applyAlignment="1" applyProtection="1">
      <alignment horizontal="center" vertical="center" wrapText="1" readingOrder="2"/>
    </xf>
    <xf numFmtId="0" fontId="15" fillId="0" borderId="1" xfId="0" applyFont="1" applyBorder="1" applyAlignment="1" applyProtection="1">
      <alignment horizontal="right" vertical="center" wrapText="1" readingOrder="2"/>
    </xf>
    <xf numFmtId="0" fontId="15" fillId="0" borderId="2" xfId="0" applyFont="1" applyBorder="1" applyAlignment="1" applyProtection="1">
      <alignment horizontal="right" vertical="center" wrapText="1" readingOrder="2"/>
    </xf>
    <xf numFmtId="0" fontId="15" fillId="0" borderId="16" xfId="0" applyFont="1" applyBorder="1" applyAlignment="1" applyProtection="1">
      <alignment horizontal="right" vertical="center" wrapText="1" readingOrder="2"/>
    </xf>
    <xf numFmtId="0" fontId="3" fillId="6" borderId="4" xfId="0" applyFont="1" applyFill="1" applyBorder="1" applyAlignment="1" applyProtection="1">
      <alignment horizontal="center" wrapText="1"/>
    </xf>
    <xf numFmtId="0" fontId="0" fillId="6" borderId="4" xfId="0" applyFill="1" applyBorder="1" applyAlignment="1" applyProtection="1">
      <alignment horizontal="center"/>
    </xf>
    <xf numFmtId="0" fontId="0" fillId="3" borderId="4" xfId="0" applyFill="1" applyBorder="1" applyAlignment="1" applyProtection="1">
      <alignment horizontal="center"/>
      <protection locked="0"/>
    </xf>
    <xf numFmtId="0" fontId="0" fillId="3" borderId="14" xfId="0" applyFill="1" applyBorder="1" applyAlignment="1" applyProtection="1">
      <alignment wrapText="1"/>
      <protection locked="0"/>
    </xf>
    <xf numFmtId="0" fontId="0" fillId="0" borderId="15" xfId="0" applyBorder="1" applyAlignment="1" applyProtection="1">
      <alignment wrapText="1"/>
      <protection locked="0"/>
    </xf>
    <xf numFmtId="0" fontId="0" fillId="0" borderId="4" xfId="0" applyBorder="1" applyAlignment="1" applyProtection="1">
      <alignment wrapText="1"/>
      <protection locked="0"/>
    </xf>
    <xf numFmtId="0" fontId="2" fillId="0" borderId="0" xfId="0" applyFont="1" applyFill="1" applyBorder="1" applyAlignment="1" applyProtection="1">
      <alignment horizontal="right" vertical="top" wrapText="1"/>
    </xf>
  </cellXfs>
  <cellStyles count="4">
    <cellStyle name="Currency" xfId="1" builtinId="4"/>
    <cellStyle name="Normal" xfId="0" builtinId="0"/>
    <cellStyle name="Normal 2" xfId="3" xr:uid="{44ED3EB7-436E-43A3-9EA5-15DB9FEF334A}"/>
    <cellStyle name="Percent 2" xfId="2" xr:uid="{CFB2DC13-5AD2-4848-BA25-F78F9E592E65}"/>
  </cellStyles>
  <dxfs count="4">
    <dxf>
      <font>
        <b val="0"/>
        <i val="0"/>
        <strike val="0"/>
        <condense val="0"/>
        <extend val="0"/>
        <outline val="0"/>
        <shadow val="0"/>
        <u val="none"/>
        <vertAlign val="baseline"/>
        <sz val="11"/>
        <color theme="1"/>
        <name val="Arial"/>
        <family val="2"/>
        <charset val="177"/>
        <scheme val="minor"/>
      </font>
      <numFmt numFmtId="34" formatCode="_ &quot;₪&quot;\ * #,##0.00_ ;_ &quot;₪&quot;\ * \-#,##0.00_ ;_ &quot;₪&quot;\ * &quot;-&quot;??_ ;_ @_ "/>
    </dxf>
    <dxf>
      <font>
        <b val="0"/>
        <i val="0"/>
        <strike val="0"/>
        <condense val="0"/>
        <extend val="0"/>
        <outline val="0"/>
        <shadow val="0"/>
        <u val="none"/>
        <vertAlign val="baseline"/>
        <sz val="11"/>
        <color theme="1"/>
        <name val="Arial"/>
        <family val="2"/>
        <charset val="177"/>
        <scheme val="minor"/>
      </font>
    </dxf>
    <dxf>
      <alignment horizontal="right" vertical="bottom" textRotation="0" wrapText="1" indent="0" justifyLastLine="0" shrinkToFit="0" readingOrder="0"/>
      <border diagonalUp="0" diagonalDown="0" outline="0">
        <left style="thin">
          <color indexed="64"/>
        </left>
        <right style="thin">
          <color indexed="64"/>
        </right>
        <top/>
        <bottom/>
      </border>
    </dxf>
    <dxf>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1B5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E6E3E7-53B4-413B-AF3B-7D41ECD596A6}" name="טבלה1" displayName="טבלה1" ref="E3:H8" totalsRowShown="0">
  <tableColumns count="4">
    <tableColumn id="1" xr3:uid="{79789A93-1DEF-4A42-9A18-FD952F0858C0}" name="מדיה"/>
    <tableColumn id="2" xr3:uid="{9AFC1293-7B25-41FD-A0A3-31B6281A477C}" name="אלמנט" dataDxfId="3" totalsRowDxfId="2"/>
    <tableColumn id="3" xr3:uid="{61C1CC80-B5FC-485A-B2EE-1BE34F434FB2}" name="סכום נשאב מהקובץ" dataDxfId="1" totalsRowDxfId="0" dataCellStyle="Currency"/>
    <tableColumn id="4" xr3:uid="{C69D2712-7C42-4501-86AD-2E0C641797F3}" name="משקולות הניקוד"/>
  </tableColumns>
  <tableStyleInfo name="TableStyleMedium7"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D8CD-0456-4619-8C66-C2521D6D4A50}">
  <sheetPr>
    <tabColor theme="5" tint="0.59999389629810485"/>
  </sheetPr>
  <dimension ref="A1:F12"/>
  <sheetViews>
    <sheetView rightToLeft="1" workbookViewId="0">
      <selection activeCell="B10" sqref="B10"/>
    </sheetView>
  </sheetViews>
  <sheetFormatPr defaultRowHeight="14.25" x14ac:dyDescent="0.2"/>
  <cols>
    <col min="1" max="1" width="86" style="21" customWidth="1"/>
    <col min="2" max="2" width="23" style="21" bestFit="1" customWidth="1"/>
    <col min="3" max="16384" width="9" style="21"/>
  </cols>
  <sheetData>
    <row r="1" spans="1:6" ht="18" x14ac:dyDescent="0.25">
      <c r="A1" s="44" t="s">
        <v>157</v>
      </c>
      <c r="B1" s="44"/>
    </row>
    <row r="2" spans="1:6" ht="18" x14ac:dyDescent="0.25">
      <c r="A2" s="31" t="s">
        <v>162</v>
      </c>
      <c r="B2" s="20"/>
    </row>
    <row r="3" spans="1:6" s="22" customFormat="1" ht="18" x14ac:dyDescent="0.25">
      <c r="A3" s="32"/>
      <c r="B3" s="20"/>
    </row>
    <row r="4" spans="1:6" s="24" customFormat="1" ht="15.75" x14ac:dyDescent="0.2">
      <c r="A4" s="33" t="s">
        <v>79</v>
      </c>
      <c r="B4" s="23"/>
    </row>
    <row r="5" spans="1:6" s="24" customFormat="1" ht="15" x14ac:dyDescent="0.2">
      <c r="A5" s="34" t="s">
        <v>84</v>
      </c>
      <c r="B5" s="23"/>
    </row>
    <row r="6" spans="1:6" x14ac:dyDescent="0.2">
      <c r="A6" s="27"/>
    </row>
    <row r="7" spans="1:6" x14ac:dyDescent="0.2">
      <c r="A7" s="27"/>
    </row>
    <row r="8" spans="1:6" ht="15" x14ac:dyDescent="0.25">
      <c r="A8" s="35" t="s">
        <v>3</v>
      </c>
      <c r="B8" s="35" t="s">
        <v>5</v>
      </c>
      <c r="F8" s="27"/>
    </row>
    <row r="9" spans="1:6" ht="71.25" x14ac:dyDescent="0.2">
      <c r="A9" s="36" t="s">
        <v>164</v>
      </c>
      <c r="B9" s="25"/>
    </row>
    <row r="10" spans="1:6" ht="85.5" x14ac:dyDescent="0.2">
      <c r="A10" s="36" t="s">
        <v>98</v>
      </c>
      <c r="B10" s="25"/>
    </row>
    <row r="11" spans="1:6" x14ac:dyDescent="0.2">
      <c r="A11" s="45" t="s">
        <v>1</v>
      </c>
      <c r="B11" s="77">
        <f>SUM(B9:B10)</f>
        <v>0</v>
      </c>
    </row>
    <row r="12" spans="1:6" x14ac:dyDescent="0.2">
      <c r="A12" s="26"/>
    </row>
  </sheetData>
  <sheetProtection algorithmName="SHA-512" hashValue="EY9QvIhrqW6Ujxz6GwLeAMY0ST8J5zkT+O0/AwomXEefzQO2Vj2Yp1XpN834zkfbYavk1vCps9P848DiFgp7iQ==" saltValue="rG5vYCkTGsQ18XTjipvs3w==" spinCount="100000" sheet="1" objects="1" scenarios="1"/>
  <mergeCells count="1">
    <mergeCell ref="A1:B1"/>
  </mergeCell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FB131-A29E-4576-AE47-4A0642D39C62}">
  <sheetPr>
    <tabColor theme="4" tint="0.59999389629810485"/>
  </sheetPr>
  <dimension ref="A1:E30"/>
  <sheetViews>
    <sheetView rightToLeft="1" workbookViewId="0">
      <selection activeCell="A2" sqref="A2"/>
    </sheetView>
  </sheetViews>
  <sheetFormatPr defaultRowHeight="14.25" x14ac:dyDescent="0.2"/>
  <cols>
    <col min="1" max="1" width="52.5" bestFit="1" customWidth="1"/>
    <col min="2" max="2" width="53.625" customWidth="1"/>
  </cols>
  <sheetData>
    <row r="1" spans="1:5" ht="18" x14ac:dyDescent="0.25">
      <c r="A1" s="44" t="s">
        <v>156</v>
      </c>
      <c r="B1" s="44"/>
    </row>
    <row r="2" spans="1:5" s="17" customFormat="1" ht="31.5" x14ac:dyDescent="0.25">
      <c r="A2" s="37" t="s">
        <v>162</v>
      </c>
      <c r="B2" s="16"/>
    </row>
    <row r="3" spans="1:5" s="17" customFormat="1" ht="18" x14ac:dyDescent="0.25">
      <c r="A3" s="32"/>
      <c r="B3" s="16"/>
    </row>
    <row r="4" spans="1:5" s="2" customFormat="1" ht="15.75" x14ac:dyDescent="0.2">
      <c r="A4" s="33" t="s">
        <v>79</v>
      </c>
      <c r="C4" s="6"/>
      <c r="D4" s="6"/>
      <c r="E4" s="6"/>
    </row>
    <row r="5" spans="1:5" s="2" customFormat="1" ht="15" x14ac:dyDescent="0.2">
      <c r="A5" s="34" t="s">
        <v>83</v>
      </c>
      <c r="C5" s="6"/>
      <c r="D5" s="6"/>
      <c r="E5" s="6"/>
    </row>
    <row r="6" spans="1:5" s="2" customFormat="1" ht="15" x14ac:dyDescent="0.2">
      <c r="A6" s="34"/>
      <c r="C6" s="6"/>
      <c r="D6" s="6"/>
      <c r="E6" s="6"/>
    </row>
    <row r="7" spans="1:5" ht="15" x14ac:dyDescent="0.25">
      <c r="A7" s="38" t="s">
        <v>0</v>
      </c>
    </row>
    <row r="8" spans="1:5" ht="73.5" customHeight="1" x14ac:dyDescent="0.2">
      <c r="A8" s="39" t="s">
        <v>2</v>
      </c>
      <c r="B8" s="39" t="s">
        <v>81</v>
      </c>
    </row>
    <row r="9" spans="1:5" ht="15" x14ac:dyDescent="0.25">
      <c r="A9" s="39" t="s">
        <v>27</v>
      </c>
      <c r="B9" s="79"/>
    </row>
    <row r="10" spans="1:5" ht="15" x14ac:dyDescent="0.25">
      <c r="A10" s="39" t="s">
        <v>9</v>
      </c>
      <c r="B10" s="79"/>
    </row>
    <row r="11" spans="1:5" ht="15" x14ac:dyDescent="0.25">
      <c r="A11" s="39" t="s">
        <v>10</v>
      </c>
      <c r="B11" s="79"/>
    </row>
    <row r="12" spans="1:5" ht="15" x14ac:dyDescent="0.25">
      <c r="A12" s="39" t="s">
        <v>11</v>
      </c>
      <c r="B12" s="79"/>
    </row>
    <row r="13" spans="1:5" ht="15" x14ac:dyDescent="0.25">
      <c r="A13" s="39" t="s">
        <v>12</v>
      </c>
      <c r="B13" s="79"/>
    </row>
    <row r="14" spans="1:5" ht="15" x14ac:dyDescent="0.25">
      <c r="A14" s="39" t="s">
        <v>13</v>
      </c>
      <c r="B14" s="79"/>
    </row>
    <row r="15" spans="1:5" ht="15" x14ac:dyDescent="0.25">
      <c r="A15" s="39" t="s">
        <v>14</v>
      </c>
      <c r="B15" s="79"/>
    </row>
    <row r="16" spans="1:5" ht="15" x14ac:dyDescent="0.25">
      <c r="A16" s="39" t="s">
        <v>15</v>
      </c>
      <c r="B16" s="79"/>
    </row>
    <row r="17" spans="1:2" ht="15" x14ac:dyDescent="0.25">
      <c r="A17" s="39" t="s">
        <v>16</v>
      </c>
      <c r="B17" s="79"/>
    </row>
    <row r="18" spans="1:2" x14ac:dyDescent="0.2">
      <c r="A18" s="27"/>
    </row>
    <row r="19" spans="1:2" x14ac:dyDescent="0.2">
      <c r="A19" s="27"/>
    </row>
    <row r="20" spans="1:2" ht="15" x14ac:dyDescent="0.25">
      <c r="A20" s="40" t="s">
        <v>4</v>
      </c>
      <c r="B20" s="43" t="s">
        <v>7</v>
      </c>
    </row>
    <row r="21" spans="1:2" ht="66" customHeight="1" x14ac:dyDescent="0.25">
      <c r="A21" s="39" t="s">
        <v>26</v>
      </c>
      <c r="B21" s="79"/>
    </row>
    <row r="22" spans="1:2" x14ac:dyDescent="0.2">
      <c r="A22" s="41" t="s">
        <v>8</v>
      </c>
    </row>
    <row r="23" spans="1:2" x14ac:dyDescent="0.2">
      <c r="A23" s="27"/>
    </row>
    <row r="24" spans="1:2" ht="15" x14ac:dyDescent="0.25">
      <c r="A24" s="38" t="s">
        <v>31</v>
      </c>
    </row>
    <row r="25" spans="1:2" ht="73.5" customHeight="1" x14ac:dyDescent="0.2">
      <c r="A25" s="39" t="s">
        <v>2</v>
      </c>
      <c r="B25" s="39" t="s">
        <v>35</v>
      </c>
    </row>
    <row r="26" spans="1:2" ht="15" x14ac:dyDescent="0.25">
      <c r="A26" s="39" t="s">
        <v>32</v>
      </c>
      <c r="B26" s="79"/>
    </row>
    <row r="27" spans="1:2" ht="15" x14ac:dyDescent="0.25">
      <c r="A27" s="39" t="s">
        <v>33</v>
      </c>
      <c r="B27" s="79"/>
    </row>
    <row r="28" spans="1:2" ht="15" x14ac:dyDescent="0.25">
      <c r="A28" s="39" t="s">
        <v>34</v>
      </c>
      <c r="B28" s="79"/>
    </row>
    <row r="29" spans="1:2" ht="15" thickBot="1" x14ac:dyDescent="0.25">
      <c r="A29" s="27"/>
    </row>
    <row r="30" spans="1:2" ht="15.75" thickBot="1" x14ac:dyDescent="0.3">
      <c r="A30" s="42" t="s">
        <v>1</v>
      </c>
      <c r="B30" s="78">
        <f>SUM(B9:B17,B21,B26:B28)</f>
        <v>0</v>
      </c>
    </row>
  </sheetData>
  <sheetProtection algorithmName="SHA-512" hashValue="wTkSE4ticxb9GHjqto9qEj0SiElpYGZoXafqjBI1WIH4PS+R3D2FIKGrS1sI2A39RqPwJNfmZSyWkDoLKl9/5A==" saltValue="jq9VnitoktjL5Gv8RLVvEw==" spinCount="100000" sheet="1" objects="1" scenarios="1"/>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84F3-BB31-4351-A459-B98F76C4F353}">
  <sheetPr>
    <tabColor theme="5" tint="0.59999389629810485"/>
  </sheetPr>
  <dimension ref="A1:B32"/>
  <sheetViews>
    <sheetView rightToLeft="1" zoomScale="110" zoomScaleNormal="110" workbookViewId="0">
      <selection activeCell="B7" sqref="B7"/>
    </sheetView>
  </sheetViews>
  <sheetFormatPr defaultRowHeight="14.25" x14ac:dyDescent="0.2"/>
  <cols>
    <col min="1" max="1" width="83.25" bestFit="1" customWidth="1"/>
    <col min="2" max="2" width="23" bestFit="1" customWidth="1"/>
  </cols>
  <sheetData>
    <row r="1" spans="1:2" ht="18" x14ac:dyDescent="0.25">
      <c r="A1" s="44" t="s">
        <v>155</v>
      </c>
      <c r="B1" s="44"/>
    </row>
    <row r="2" spans="1:2" s="17" customFormat="1" ht="18" x14ac:dyDescent="0.25">
      <c r="A2" s="31" t="s">
        <v>162</v>
      </c>
      <c r="B2" s="16"/>
    </row>
    <row r="3" spans="1:2" s="17" customFormat="1" ht="18" x14ac:dyDescent="0.25">
      <c r="A3" s="32"/>
      <c r="B3" s="16"/>
    </row>
    <row r="4" spans="1:2" s="2" customFormat="1" ht="15.75" x14ac:dyDescent="0.2">
      <c r="A4" s="33" t="s">
        <v>79</v>
      </c>
      <c r="B4" s="6"/>
    </row>
    <row r="5" spans="1:2" s="2" customFormat="1" ht="15" x14ac:dyDescent="0.2">
      <c r="A5" s="34" t="s">
        <v>84</v>
      </c>
      <c r="B5" s="6"/>
    </row>
    <row r="6" spans="1:2" x14ac:dyDescent="0.2">
      <c r="A6" s="27"/>
    </row>
    <row r="7" spans="1:2" ht="15" x14ac:dyDescent="0.25">
      <c r="A7" s="35" t="s">
        <v>3</v>
      </c>
      <c r="B7" s="35" t="s">
        <v>5</v>
      </c>
    </row>
    <row r="8" spans="1:2" ht="63" customHeight="1" x14ac:dyDescent="0.2">
      <c r="A8" s="36" t="s">
        <v>28</v>
      </c>
      <c r="B8" s="25"/>
    </row>
    <row r="9" spans="1:2" ht="42.75" x14ac:dyDescent="0.2">
      <c r="A9" s="36" t="s">
        <v>6</v>
      </c>
      <c r="B9" s="25"/>
    </row>
    <row r="10" spans="1:2" ht="42.75" x14ac:dyDescent="0.2">
      <c r="A10" s="36" t="s">
        <v>95</v>
      </c>
      <c r="B10" s="25"/>
    </row>
    <row r="11" spans="1:2" ht="42.75" x14ac:dyDescent="0.2">
      <c r="A11" s="36" t="s">
        <v>159</v>
      </c>
      <c r="B11" s="25"/>
    </row>
    <row r="12" spans="1:2" ht="42.75" x14ac:dyDescent="0.2">
      <c r="A12" s="36" t="s">
        <v>160</v>
      </c>
      <c r="B12" s="25"/>
    </row>
    <row r="13" spans="1:2" ht="18" customHeight="1" x14ac:dyDescent="0.2">
      <c r="A13" s="36" t="s">
        <v>96</v>
      </c>
      <c r="B13" s="25"/>
    </row>
    <row r="14" spans="1:2" x14ac:dyDescent="0.2">
      <c r="A14" s="45" t="s">
        <v>1</v>
      </c>
      <c r="B14" s="77">
        <f>SUM(B8:B13)</f>
        <v>0</v>
      </c>
    </row>
    <row r="15" spans="1:2" x14ac:dyDescent="0.2">
      <c r="A15" s="1"/>
    </row>
    <row r="32" spans="1:1" x14ac:dyDescent="0.2">
      <c r="A32" t="s">
        <v>150</v>
      </c>
    </row>
  </sheetData>
  <sheetProtection algorithmName="SHA-512" hashValue="SbSaI9eF/E9dlMv0r1NsW+SB5IcrD4r3KB6ifNgl/7jfh4Kb8FnxKa0HwsAxEYVLU49heMO5HD9T+aR8p4SbxA==" saltValue="qp5TljYafu3LZJ21RCa4ZQ==" spinCount="100000" sheet="1" objects="1" scenarios="1"/>
  <mergeCells count="1">
    <mergeCell ref="A1:B1"/>
  </mergeCells>
  <pageMargins left="0.7" right="0.7" top="0.75" bottom="0.75" header="0.3" footer="0.3"/>
  <pageSetup paperSize="9"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8F4-DAEB-4884-80ED-C4CAFB74DF70}">
  <sheetPr>
    <tabColor theme="9" tint="0.59999389629810485"/>
  </sheetPr>
  <dimension ref="A1:F42"/>
  <sheetViews>
    <sheetView rightToLeft="1" workbookViewId="0">
      <selection activeCell="B10" sqref="B10"/>
    </sheetView>
  </sheetViews>
  <sheetFormatPr defaultRowHeight="14.25" x14ac:dyDescent="0.2"/>
  <cols>
    <col min="1" max="1" width="20.375" customWidth="1"/>
    <col min="2" max="3" width="20.125" customWidth="1"/>
    <col min="4" max="4" width="21.375" customWidth="1"/>
    <col min="5" max="5" width="24.5" style="7" customWidth="1"/>
  </cols>
  <sheetData>
    <row r="1" spans="1:6" ht="55.5" customHeight="1" x14ac:dyDescent="0.2">
      <c r="A1" s="28" t="s">
        <v>151</v>
      </c>
      <c r="B1" s="29"/>
      <c r="C1" s="29"/>
      <c r="D1" s="30"/>
    </row>
    <row r="2" spans="1:6" ht="15.75" x14ac:dyDescent="0.2">
      <c r="A2" s="73" t="s">
        <v>162</v>
      </c>
    </row>
    <row r="3" spans="1:6" ht="15.75" x14ac:dyDescent="0.2">
      <c r="A3" s="5"/>
    </row>
    <row r="4" spans="1:6" ht="14.25" customHeight="1" x14ac:dyDescent="0.2">
      <c r="A4" s="33" t="s">
        <v>79</v>
      </c>
      <c r="B4" s="49"/>
      <c r="C4" s="6"/>
      <c r="D4" s="6"/>
      <c r="E4" s="8"/>
      <c r="F4" s="6"/>
    </row>
    <row r="5" spans="1:6" ht="14.25" customHeight="1" x14ac:dyDescent="0.2">
      <c r="A5" s="34" t="s">
        <v>78</v>
      </c>
      <c r="B5" s="49"/>
      <c r="C5" s="6"/>
      <c r="D5" s="6"/>
      <c r="E5" s="8"/>
      <c r="F5" s="6"/>
    </row>
    <row r="6" spans="1:6" ht="15" customHeight="1" x14ac:dyDescent="0.2">
      <c r="A6" s="34" t="s">
        <v>161</v>
      </c>
      <c r="B6" s="49"/>
      <c r="C6" s="6"/>
      <c r="D6" s="6"/>
      <c r="E6" s="8"/>
      <c r="F6" s="6"/>
    </row>
    <row r="7" spans="1:6" ht="15" customHeight="1" thickBot="1" x14ac:dyDescent="0.25">
      <c r="A7" s="34"/>
      <c r="B7" s="49"/>
      <c r="C7" s="6"/>
      <c r="D7" s="6"/>
      <c r="E7" s="8"/>
      <c r="F7" s="6"/>
    </row>
    <row r="8" spans="1:6" ht="15.75" x14ac:dyDescent="0.2">
      <c r="A8" s="50" t="s">
        <v>36</v>
      </c>
      <c r="B8" s="51" t="s">
        <v>37</v>
      </c>
      <c r="C8" s="69" t="s">
        <v>38</v>
      </c>
      <c r="D8" s="63" t="s">
        <v>39</v>
      </c>
      <c r="E8" s="71" t="s">
        <v>77</v>
      </c>
      <c r="F8" s="6"/>
    </row>
    <row r="9" spans="1:6" ht="16.5" thickBot="1" x14ac:dyDescent="0.25">
      <c r="A9" s="52"/>
      <c r="B9" s="53"/>
      <c r="C9" s="70"/>
      <c r="D9" s="64" t="s">
        <v>40</v>
      </c>
      <c r="E9" s="72"/>
      <c r="F9" s="6"/>
    </row>
    <row r="10" spans="1:6" ht="87" thickBot="1" x14ac:dyDescent="0.3">
      <c r="A10" s="54" t="s">
        <v>23</v>
      </c>
      <c r="B10" s="55" t="s">
        <v>76</v>
      </c>
      <c r="C10" s="46"/>
      <c r="D10" s="65">
        <v>1</v>
      </c>
      <c r="E10" s="74"/>
      <c r="F10" s="6"/>
    </row>
    <row r="11" spans="1:6" ht="16.5" thickBot="1" x14ac:dyDescent="0.3">
      <c r="A11" s="56" t="s">
        <v>41</v>
      </c>
      <c r="B11" s="57"/>
      <c r="C11" s="46"/>
      <c r="D11" s="65">
        <v>5</v>
      </c>
      <c r="E11" s="74"/>
      <c r="F11" s="6"/>
    </row>
    <row r="12" spans="1:6" ht="30.75" customHeight="1" thickBot="1" x14ac:dyDescent="0.3">
      <c r="A12" s="56" t="s">
        <v>42</v>
      </c>
      <c r="B12" s="58"/>
      <c r="C12" s="46"/>
      <c r="D12" s="65">
        <v>5</v>
      </c>
      <c r="E12" s="74"/>
      <c r="F12" s="6"/>
    </row>
    <row r="13" spans="1:6" ht="45.75" customHeight="1" thickBot="1" x14ac:dyDescent="0.3">
      <c r="A13" s="56" t="s">
        <v>43</v>
      </c>
      <c r="B13" s="58"/>
      <c r="C13" s="46"/>
      <c r="D13" s="65">
        <v>20</v>
      </c>
      <c r="E13" s="74"/>
      <c r="F13" s="6"/>
    </row>
    <row r="14" spans="1:6" ht="45.75" customHeight="1" thickBot="1" x14ac:dyDescent="0.3">
      <c r="A14" s="56" t="s">
        <v>44</v>
      </c>
      <c r="B14" s="58"/>
      <c r="C14" s="46"/>
      <c r="D14" s="65">
        <v>50</v>
      </c>
      <c r="E14" s="74"/>
      <c r="F14" s="6"/>
    </row>
    <row r="15" spans="1:6" ht="30.75" thickBot="1" x14ac:dyDescent="0.3">
      <c r="A15" s="56" t="s">
        <v>45</v>
      </c>
      <c r="B15" s="58" t="s">
        <v>46</v>
      </c>
      <c r="C15" s="46"/>
      <c r="D15" s="65">
        <v>5</v>
      </c>
      <c r="E15" s="74"/>
      <c r="F15" s="6"/>
    </row>
    <row r="16" spans="1:6" ht="30.75" customHeight="1" thickBot="1" x14ac:dyDescent="0.3">
      <c r="A16" s="56" t="s">
        <v>47</v>
      </c>
      <c r="B16" s="58"/>
      <c r="C16" s="46"/>
      <c r="D16" s="65">
        <v>1</v>
      </c>
      <c r="E16" s="74"/>
      <c r="F16" s="6"/>
    </row>
    <row r="17" spans="1:6" ht="15.75" thickBot="1" x14ac:dyDescent="0.3">
      <c r="A17" s="59" t="s">
        <v>48</v>
      </c>
      <c r="B17" s="58" t="s">
        <v>49</v>
      </c>
      <c r="C17" s="46"/>
      <c r="D17" s="65">
        <v>5</v>
      </c>
      <c r="E17" s="74"/>
      <c r="F17" s="6"/>
    </row>
    <row r="18" spans="1:6" ht="15.75" thickBot="1" x14ac:dyDescent="0.3">
      <c r="A18" s="59" t="s">
        <v>50</v>
      </c>
      <c r="B18" s="58" t="s">
        <v>49</v>
      </c>
      <c r="C18" s="46"/>
      <c r="D18" s="65">
        <v>5</v>
      </c>
      <c r="E18" s="74"/>
      <c r="F18" s="6"/>
    </row>
    <row r="19" spans="1:6" ht="15.75" thickBot="1" x14ac:dyDescent="0.3">
      <c r="A19" s="56" t="s">
        <v>51</v>
      </c>
      <c r="B19" s="58" t="s">
        <v>49</v>
      </c>
      <c r="C19" s="46"/>
      <c r="D19" s="65">
        <v>5</v>
      </c>
      <c r="E19" s="74"/>
      <c r="F19" s="6"/>
    </row>
    <row r="20" spans="1:6" ht="30.75" customHeight="1" thickBot="1" x14ac:dyDescent="0.3">
      <c r="A20" s="56" t="s">
        <v>52</v>
      </c>
      <c r="B20" s="58" t="s">
        <v>53</v>
      </c>
      <c r="C20" s="46"/>
      <c r="D20" s="65">
        <v>20</v>
      </c>
      <c r="E20" s="74"/>
      <c r="F20" s="6"/>
    </row>
    <row r="21" spans="1:6" ht="30.75" customHeight="1" thickBot="1" x14ac:dyDescent="0.3">
      <c r="A21" s="56" t="s">
        <v>52</v>
      </c>
      <c r="B21" s="58" t="s">
        <v>21</v>
      </c>
      <c r="C21" s="46"/>
      <c r="D21" s="65">
        <v>20</v>
      </c>
      <c r="E21" s="74"/>
      <c r="F21" s="6"/>
    </row>
    <row r="22" spans="1:6" ht="30.75" customHeight="1" thickBot="1" x14ac:dyDescent="0.3">
      <c r="A22" s="56" t="s">
        <v>54</v>
      </c>
      <c r="B22" s="58" t="s">
        <v>55</v>
      </c>
      <c r="C22" s="46"/>
      <c r="D22" s="65">
        <v>20</v>
      </c>
      <c r="E22" s="74"/>
      <c r="F22" s="6"/>
    </row>
    <row r="23" spans="1:6" ht="30.75" thickBot="1" x14ac:dyDescent="0.3">
      <c r="A23" s="56" t="s">
        <v>56</v>
      </c>
      <c r="B23" s="58"/>
      <c r="C23" s="46"/>
      <c r="D23" s="65">
        <v>5</v>
      </c>
      <c r="E23" s="74"/>
      <c r="F23" s="6"/>
    </row>
    <row r="24" spans="1:6" ht="30.75" customHeight="1" thickBot="1" x14ac:dyDescent="0.3">
      <c r="A24" s="56" t="s">
        <v>57</v>
      </c>
      <c r="B24" s="58"/>
      <c r="C24" s="46"/>
      <c r="D24" s="65">
        <v>20</v>
      </c>
      <c r="E24" s="74"/>
      <c r="F24" s="6"/>
    </row>
    <row r="25" spans="1:6" ht="15.75" thickBot="1" x14ac:dyDescent="0.3">
      <c r="A25" s="56" t="s">
        <v>58</v>
      </c>
      <c r="B25" s="58"/>
      <c r="C25" s="46"/>
      <c r="D25" s="65">
        <v>5</v>
      </c>
      <c r="E25" s="74"/>
      <c r="F25" s="6"/>
    </row>
    <row r="26" spans="1:6" ht="30.75" customHeight="1" thickBot="1" x14ac:dyDescent="0.3">
      <c r="A26" s="56" t="s">
        <v>59</v>
      </c>
      <c r="B26" s="58"/>
      <c r="C26" s="46"/>
      <c r="D26" s="65">
        <v>1</v>
      </c>
      <c r="E26" s="74"/>
      <c r="F26" s="6"/>
    </row>
    <row r="27" spans="1:6" ht="45.75" customHeight="1" thickBot="1" x14ac:dyDescent="0.3">
      <c r="A27" s="56" t="s">
        <v>60</v>
      </c>
      <c r="B27" s="58"/>
      <c r="C27" s="46"/>
      <c r="D27" s="65">
        <v>1</v>
      </c>
      <c r="E27" s="74"/>
      <c r="F27" s="6"/>
    </row>
    <row r="28" spans="1:6" ht="45.75" customHeight="1" thickBot="1" x14ac:dyDescent="0.3">
      <c r="A28" s="56" t="s">
        <v>61</v>
      </c>
      <c r="B28" s="58"/>
      <c r="C28" s="46"/>
      <c r="D28" s="65">
        <v>1</v>
      </c>
      <c r="E28" s="74"/>
      <c r="F28" s="6"/>
    </row>
    <row r="29" spans="1:6" ht="30.75" customHeight="1" thickBot="1" x14ac:dyDescent="0.3">
      <c r="A29" s="56" t="s">
        <v>62</v>
      </c>
      <c r="B29" s="58"/>
      <c r="C29" s="46"/>
      <c r="D29" s="65">
        <v>5</v>
      </c>
      <c r="E29" s="74"/>
      <c r="F29" s="6"/>
    </row>
    <row r="30" spans="1:6" ht="15.75" thickBot="1" x14ac:dyDescent="0.3">
      <c r="A30" s="56" t="s">
        <v>63</v>
      </c>
      <c r="B30" s="58"/>
      <c r="C30" s="46"/>
      <c r="D30" s="65">
        <v>20</v>
      </c>
      <c r="E30" s="74"/>
      <c r="F30" s="6"/>
    </row>
    <row r="31" spans="1:6" ht="30.75" customHeight="1" thickBot="1" x14ac:dyDescent="0.3">
      <c r="A31" s="56" t="s">
        <v>64</v>
      </c>
      <c r="B31" s="58"/>
      <c r="C31" s="46"/>
      <c r="D31" s="65">
        <v>20</v>
      </c>
      <c r="E31" s="74"/>
      <c r="F31" s="6"/>
    </row>
    <row r="32" spans="1:6" ht="30.75" customHeight="1" thickBot="1" x14ac:dyDescent="0.3">
      <c r="A32" s="56" t="s">
        <v>65</v>
      </c>
      <c r="B32" s="58" t="s">
        <v>66</v>
      </c>
      <c r="C32" s="46"/>
      <c r="D32" s="65">
        <v>5</v>
      </c>
      <c r="E32" s="74"/>
      <c r="F32" s="6"/>
    </row>
    <row r="33" spans="1:6" ht="16.5" customHeight="1" x14ac:dyDescent="0.25">
      <c r="A33" s="60" t="s">
        <v>65</v>
      </c>
      <c r="B33" s="60" t="s">
        <v>67</v>
      </c>
      <c r="C33" s="47"/>
      <c r="D33" s="66">
        <v>5</v>
      </c>
      <c r="E33" s="74"/>
      <c r="F33" s="6"/>
    </row>
    <row r="34" spans="1:6" ht="15" customHeight="1" thickBot="1" x14ac:dyDescent="0.3">
      <c r="A34" s="61"/>
      <c r="B34" s="61"/>
      <c r="C34" s="48"/>
      <c r="D34" s="67"/>
      <c r="E34" s="74"/>
      <c r="F34" s="6"/>
    </row>
    <row r="35" spans="1:6" ht="15.75" thickBot="1" x14ac:dyDescent="0.3">
      <c r="A35" s="59" t="s">
        <v>68</v>
      </c>
      <c r="B35" s="58"/>
      <c r="C35" s="46"/>
      <c r="D35" s="65">
        <v>2</v>
      </c>
      <c r="E35" s="74"/>
      <c r="F35" s="6"/>
    </row>
    <row r="36" spans="1:6" ht="29.25" customHeight="1" thickBot="1" x14ac:dyDescent="0.3">
      <c r="A36" s="59" t="s">
        <v>69</v>
      </c>
      <c r="B36" s="58"/>
      <c r="C36" s="46"/>
      <c r="D36" s="65">
        <v>1</v>
      </c>
      <c r="E36" s="74"/>
      <c r="F36" s="6"/>
    </row>
    <row r="37" spans="1:6" ht="43.5" customHeight="1" thickBot="1" x14ac:dyDescent="0.3">
      <c r="A37" s="59" t="s">
        <v>70</v>
      </c>
      <c r="B37" s="58"/>
      <c r="C37" s="46"/>
      <c r="D37" s="65">
        <v>1</v>
      </c>
      <c r="E37" s="74"/>
      <c r="F37" s="6"/>
    </row>
    <row r="38" spans="1:6" ht="29.25" customHeight="1" thickBot="1" x14ac:dyDescent="0.3">
      <c r="A38" s="59" t="s">
        <v>71</v>
      </c>
      <c r="B38" s="58"/>
      <c r="C38" s="46"/>
      <c r="D38" s="65">
        <v>5</v>
      </c>
      <c r="E38" s="74"/>
      <c r="F38" s="6"/>
    </row>
    <row r="39" spans="1:6" ht="15.75" thickBot="1" x14ac:dyDescent="0.3">
      <c r="A39" s="59" t="s">
        <v>72</v>
      </c>
      <c r="B39" s="58"/>
      <c r="C39" s="46"/>
      <c r="D39" s="65">
        <v>20</v>
      </c>
      <c r="E39" s="74"/>
      <c r="F39" s="6"/>
    </row>
    <row r="40" spans="1:6" ht="15.75" thickBot="1" x14ac:dyDescent="0.3">
      <c r="A40" s="59" t="s">
        <v>73</v>
      </c>
      <c r="B40" s="58"/>
      <c r="C40" s="46"/>
      <c r="D40" s="65">
        <v>20</v>
      </c>
      <c r="E40" s="74"/>
      <c r="F40" s="6"/>
    </row>
    <row r="41" spans="1:6" ht="29.25" customHeight="1" thickBot="1" x14ac:dyDescent="0.3">
      <c r="A41" s="59" t="s">
        <v>74</v>
      </c>
      <c r="B41" s="58"/>
      <c r="C41" s="46"/>
      <c r="D41" s="65">
        <v>20</v>
      </c>
      <c r="E41" s="75"/>
      <c r="F41" s="6"/>
    </row>
    <row r="42" spans="1:6" ht="16.5" thickBot="1" x14ac:dyDescent="0.3">
      <c r="A42" s="62" t="s">
        <v>1</v>
      </c>
      <c r="B42" s="57" t="s">
        <v>75</v>
      </c>
      <c r="C42" s="68" t="s">
        <v>75</v>
      </c>
      <c r="D42" s="68" t="s">
        <v>75</v>
      </c>
      <c r="E42" s="76">
        <f>SUM(E10:E41)</f>
        <v>0</v>
      </c>
      <c r="F42" s="6"/>
    </row>
  </sheetData>
  <sheetProtection algorithmName="SHA-512" hashValue="iQYx9USHYO8BVCQyYBgT+8PsDcbioaxBAmsN/kTXFzXg8VNDJLbIZ3hIBJAP+hwYvLL2VYGFa/ttnM3OGAlNig==" saltValue="ZpTeso4Xb/5QUKJ8uivD/Q==" spinCount="100000" sheet="1" objects="1" scenarios="1"/>
  <mergeCells count="9">
    <mergeCell ref="A1:D1"/>
    <mergeCell ref="A8:A9"/>
    <mergeCell ref="B8:B9"/>
    <mergeCell ref="C8:C9"/>
    <mergeCell ref="E8:E9"/>
    <mergeCell ref="A33:A34"/>
    <mergeCell ref="B33:B34"/>
    <mergeCell ref="C33:C34"/>
    <mergeCell ref="D33:D34"/>
  </mergeCells>
  <pageMargins left="0.7" right="0.7" top="0.75" bottom="0.75" header="0.3" footer="0.3"/>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DA647-ADB2-4D96-994D-FFD4EB051144}">
  <sheetPr>
    <tabColor theme="4" tint="0.39997558519241921"/>
  </sheetPr>
  <dimension ref="B1:E13"/>
  <sheetViews>
    <sheetView rightToLeft="1" workbookViewId="0">
      <selection activeCell="B1" sqref="B1:D1"/>
    </sheetView>
  </sheetViews>
  <sheetFormatPr defaultRowHeight="12.75" x14ac:dyDescent="0.2"/>
  <cols>
    <col min="1" max="1" width="11.25" style="2" customWidth="1"/>
    <col min="2" max="2" width="29" style="2" customWidth="1"/>
    <col min="3" max="3" width="36.75" style="2" customWidth="1"/>
    <col min="4" max="4" width="9" style="2"/>
    <col min="5" max="5" width="17.375" style="2" customWidth="1"/>
    <col min="6" max="255" width="9" style="2"/>
    <col min="256" max="256" width="11.25" style="2" customWidth="1"/>
    <col min="257" max="257" width="29" style="2" customWidth="1"/>
    <col min="258" max="258" width="33.625" style="2" customWidth="1"/>
    <col min="259" max="259" width="36.75" style="2" customWidth="1"/>
    <col min="260" max="511" width="9" style="2"/>
    <col min="512" max="512" width="11.25" style="2" customWidth="1"/>
    <col min="513" max="513" width="29" style="2" customWidth="1"/>
    <col min="514" max="514" width="33.625" style="2" customWidth="1"/>
    <col min="515" max="515" width="36.75" style="2" customWidth="1"/>
    <col min="516" max="767" width="9" style="2"/>
    <col min="768" max="768" width="11.25" style="2" customWidth="1"/>
    <col min="769" max="769" width="29" style="2" customWidth="1"/>
    <col min="770" max="770" width="33.625" style="2" customWidth="1"/>
    <col min="771" max="771" width="36.75" style="2" customWidth="1"/>
    <col min="772" max="1023" width="9" style="2"/>
    <col min="1024" max="1024" width="11.25" style="2" customWidth="1"/>
    <col min="1025" max="1025" width="29" style="2" customWidth="1"/>
    <col min="1026" max="1026" width="33.625" style="2" customWidth="1"/>
    <col min="1027" max="1027" width="36.75" style="2" customWidth="1"/>
    <col min="1028" max="1279" width="9" style="2"/>
    <col min="1280" max="1280" width="11.25" style="2" customWidth="1"/>
    <col min="1281" max="1281" width="29" style="2" customWidth="1"/>
    <col min="1282" max="1282" width="33.625" style="2" customWidth="1"/>
    <col min="1283" max="1283" width="36.75" style="2" customWidth="1"/>
    <col min="1284" max="1535" width="9" style="2"/>
    <col min="1536" max="1536" width="11.25" style="2" customWidth="1"/>
    <col min="1537" max="1537" width="29" style="2" customWidth="1"/>
    <col min="1538" max="1538" width="33.625" style="2" customWidth="1"/>
    <col min="1539" max="1539" width="36.75" style="2" customWidth="1"/>
    <col min="1540" max="1791" width="9" style="2"/>
    <col min="1792" max="1792" width="11.25" style="2" customWidth="1"/>
    <col min="1793" max="1793" width="29" style="2" customWidth="1"/>
    <col min="1794" max="1794" width="33.625" style="2" customWidth="1"/>
    <col min="1795" max="1795" width="36.75" style="2" customWidth="1"/>
    <col min="1796" max="2047" width="9" style="2"/>
    <col min="2048" max="2048" width="11.25" style="2" customWidth="1"/>
    <col min="2049" max="2049" width="29" style="2" customWidth="1"/>
    <col min="2050" max="2050" width="33.625" style="2" customWidth="1"/>
    <col min="2051" max="2051" width="36.75" style="2" customWidth="1"/>
    <col min="2052" max="2303" width="9" style="2"/>
    <col min="2304" max="2304" width="11.25" style="2" customWidth="1"/>
    <col min="2305" max="2305" width="29" style="2" customWidth="1"/>
    <col min="2306" max="2306" width="33.625" style="2" customWidth="1"/>
    <col min="2307" max="2307" width="36.75" style="2" customWidth="1"/>
    <col min="2308" max="2559" width="9" style="2"/>
    <col min="2560" max="2560" width="11.25" style="2" customWidth="1"/>
    <col min="2561" max="2561" width="29" style="2" customWidth="1"/>
    <col min="2562" max="2562" width="33.625" style="2" customWidth="1"/>
    <col min="2563" max="2563" width="36.75" style="2" customWidth="1"/>
    <col min="2564" max="2815" width="9" style="2"/>
    <col min="2816" max="2816" width="11.25" style="2" customWidth="1"/>
    <col min="2817" max="2817" width="29" style="2" customWidth="1"/>
    <col min="2818" max="2818" width="33.625" style="2" customWidth="1"/>
    <col min="2819" max="2819" width="36.75" style="2" customWidth="1"/>
    <col min="2820" max="3071" width="9" style="2"/>
    <col min="3072" max="3072" width="11.25" style="2" customWidth="1"/>
    <col min="3073" max="3073" width="29" style="2" customWidth="1"/>
    <col min="3074" max="3074" width="33.625" style="2" customWidth="1"/>
    <col min="3075" max="3075" width="36.75" style="2" customWidth="1"/>
    <col min="3076" max="3327" width="9" style="2"/>
    <col min="3328" max="3328" width="11.25" style="2" customWidth="1"/>
    <col min="3329" max="3329" width="29" style="2" customWidth="1"/>
    <col min="3330" max="3330" width="33.625" style="2" customWidth="1"/>
    <col min="3331" max="3331" width="36.75" style="2" customWidth="1"/>
    <col min="3332" max="3583" width="9" style="2"/>
    <col min="3584" max="3584" width="11.25" style="2" customWidth="1"/>
    <col min="3585" max="3585" width="29" style="2" customWidth="1"/>
    <col min="3586" max="3586" width="33.625" style="2" customWidth="1"/>
    <col min="3587" max="3587" width="36.75" style="2" customWidth="1"/>
    <col min="3588" max="3839" width="9" style="2"/>
    <col min="3840" max="3840" width="11.25" style="2" customWidth="1"/>
    <col min="3841" max="3841" width="29" style="2" customWidth="1"/>
    <col min="3842" max="3842" width="33.625" style="2" customWidth="1"/>
    <col min="3843" max="3843" width="36.75" style="2" customWidth="1"/>
    <col min="3844" max="4095" width="9" style="2"/>
    <col min="4096" max="4096" width="11.25" style="2" customWidth="1"/>
    <col min="4097" max="4097" width="29" style="2" customWidth="1"/>
    <col min="4098" max="4098" width="33.625" style="2" customWidth="1"/>
    <col min="4099" max="4099" width="36.75" style="2" customWidth="1"/>
    <col min="4100" max="4351" width="9" style="2"/>
    <col min="4352" max="4352" width="11.25" style="2" customWidth="1"/>
    <col min="4353" max="4353" width="29" style="2" customWidth="1"/>
    <col min="4354" max="4354" width="33.625" style="2" customWidth="1"/>
    <col min="4355" max="4355" width="36.75" style="2" customWidth="1"/>
    <col min="4356" max="4607" width="9" style="2"/>
    <col min="4608" max="4608" width="11.25" style="2" customWidth="1"/>
    <col min="4609" max="4609" width="29" style="2" customWidth="1"/>
    <col min="4610" max="4610" width="33.625" style="2" customWidth="1"/>
    <col min="4611" max="4611" width="36.75" style="2" customWidth="1"/>
    <col min="4612" max="4863" width="9" style="2"/>
    <col min="4864" max="4864" width="11.25" style="2" customWidth="1"/>
    <col min="4865" max="4865" width="29" style="2" customWidth="1"/>
    <col min="4866" max="4866" width="33.625" style="2" customWidth="1"/>
    <col min="4867" max="4867" width="36.75" style="2" customWidth="1"/>
    <col min="4868" max="5119" width="9" style="2"/>
    <col min="5120" max="5120" width="11.25" style="2" customWidth="1"/>
    <col min="5121" max="5121" width="29" style="2" customWidth="1"/>
    <col min="5122" max="5122" width="33.625" style="2" customWidth="1"/>
    <col min="5123" max="5123" width="36.75" style="2" customWidth="1"/>
    <col min="5124" max="5375" width="9" style="2"/>
    <col min="5376" max="5376" width="11.25" style="2" customWidth="1"/>
    <col min="5377" max="5377" width="29" style="2" customWidth="1"/>
    <col min="5378" max="5378" width="33.625" style="2" customWidth="1"/>
    <col min="5379" max="5379" width="36.75" style="2" customWidth="1"/>
    <col min="5380" max="5631" width="9" style="2"/>
    <col min="5632" max="5632" width="11.25" style="2" customWidth="1"/>
    <col min="5633" max="5633" width="29" style="2" customWidth="1"/>
    <col min="5634" max="5634" width="33.625" style="2" customWidth="1"/>
    <col min="5635" max="5635" width="36.75" style="2" customWidth="1"/>
    <col min="5636" max="5887" width="9" style="2"/>
    <col min="5888" max="5888" width="11.25" style="2" customWidth="1"/>
    <col min="5889" max="5889" width="29" style="2" customWidth="1"/>
    <col min="5890" max="5890" width="33.625" style="2" customWidth="1"/>
    <col min="5891" max="5891" width="36.75" style="2" customWidth="1"/>
    <col min="5892" max="6143" width="9" style="2"/>
    <col min="6144" max="6144" width="11.25" style="2" customWidth="1"/>
    <col min="6145" max="6145" width="29" style="2" customWidth="1"/>
    <col min="6146" max="6146" width="33.625" style="2" customWidth="1"/>
    <col min="6147" max="6147" width="36.75" style="2" customWidth="1"/>
    <col min="6148" max="6399" width="9" style="2"/>
    <col min="6400" max="6400" width="11.25" style="2" customWidth="1"/>
    <col min="6401" max="6401" width="29" style="2" customWidth="1"/>
    <col min="6402" max="6402" width="33.625" style="2" customWidth="1"/>
    <col min="6403" max="6403" width="36.75" style="2" customWidth="1"/>
    <col min="6404" max="6655" width="9" style="2"/>
    <col min="6656" max="6656" width="11.25" style="2" customWidth="1"/>
    <col min="6657" max="6657" width="29" style="2" customWidth="1"/>
    <col min="6658" max="6658" width="33.625" style="2" customWidth="1"/>
    <col min="6659" max="6659" width="36.75" style="2" customWidth="1"/>
    <col min="6660" max="6911" width="9" style="2"/>
    <col min="6912" max="6912" width="11.25" style="2" customWidth="1"/>
    <col min="6913" max="6913" width="29" style="2" customWidth="1"/>
    <col min="6914" max="6914" width="33.625" style="2" customWidth="1"/>
    <col min="6915" max="6915" width="36.75" style="2" customWidth="1"/>
    <col min="6916" max="7167" width="9" style="2"/>
    <col min="7168" max="7168" width="11.25" style="2" customWidth="1"/>
    <col min="7169" max="7169" width="29" style="2" customWidth="1"/>
    <col min="7170" max="7170" width="33.625" style="2" customWidth="1"/>
    <col min="7171" max="7171" width="36.75" style="2" customWidth="1"/>
    <col min="7172" max="7423" width="9" style="2"/>
    <col min="7424" max="7424" width="11.25" style="2" customWidth="1"/>
    <col min="7425" max="7425" width="29" style="2" customWidth="1"/>
    <col min="7426" max="7426" width="33.625" style="2" customWidth="1"/>
    <col min="7427" max="7427" width="36.75" style="2" customWidth="1"/>
    <col min="7428" max="7679" width="9" style="2"/>
    <col min="7680" max="7680" width="11.25" style="2" customWidth="1"/>
    <col min="7681" max="7681" width="29" style="2" customWidth="1"/>
    <col min="7682" max="7682" width="33.625" style="2" customWidth="1"/>
    <col min="7683" max="7683" width="36.75" style="2" customWidth="1"/>
    <col min="7684" max="7935" width="9" style="2"/>
    <col min="7936" max="7936" width="11.25" style="2" customWidth="1"/>
    <col min="7937" max="7937" width="29" style="2" customWidth="1"/>
    <col min="7938" max="7938" width="33.625" style="2" customWidth="1"/>
    <col min="7939" max="7939" width="36.75" style="2" customWidth="1"/>
    <col min="7940" max="8191" width="9" style="2"/>
    <col min="8192" max="8192" width="11.25" style="2" customWidth="1"/>
    <col min="8193" max="8193" width="29" style="2" customWidth="1"/>
    <col min="8194" max="8194" width="33.625" style="2" customWidth="1"/>
    <col min="8195" max="8195" width="36.75" style="2" customWidth="1"/>
    <col min="8196" max="8447" width="9" style="2"/>
    <col min="8448" max="8448" width="11.25" style="2" customWidth="1"/>
    <col min="8449" max="8449" width="29" style="2" customWidth="1"/>
    <col min="8450" max="8450" width="33.625" style="2" customWidth="1"/>
    <col min="8451" max="8451" width="36.75" style="2" customWidth="1"/>
    <col min="8452" max="8703" width="9" style="2"/>
    <col min="8704" max="8704" width="11.25" style="2" customWidth="1"/>
    <col min="8705" max="8705" width="29" style="2" customWidth="1"/>
    <col min="8706" max="8706" width="33.625" style="2" customWidth="1"/>
    <col min="8707" max="8707" width="36.75" style="2" customWidth="1"/>
    <col min="8708" max="8959" width="9" style="2"/>
    <col min="8960" max="8960" width="11.25" style="2" customWidth="1"/>
    <col min="8961" max="8961" width="29" style="2" customWidth="1"/>
    <col min="8962" max="8962" width="33.625" style="2" customWidth="1"/>
    <col min="8963" max="8963" width="36.75" style="2" customWidth="1"/>
    <col min="8964" max="9215" width="9" style="2"/>
    <col min="9216" max="9216" width="11.25" style="2" customWidth="1"/>
    <col min="9217" max="9217" width="29" style="2" customWidth="1"/>
    <col min="9218" max="9218" width="33.625" style="2" customWidth="1"/>
    <col min="9219" max="9219" width="36.75" style="2" customWidth="1"/>
    <col min="9220" max="9471" width="9" style="2"/>
    <col min="9472" max="9472" width="11.25" style="2" customWidth="1"/>
    <col min="9473" max="9473" width="29" style="2" customWidth="1"/>
    <col min="9474" max="9474" width="33.625" style="2" customWidth="1"/>
    <col min="9475" max="9475" width="36.75" style="2" customWidth="1"/>
    <col min="9476" max="9727" width="9" style="2"/>
    <col min="9728" max="9728" width="11.25" style="2" customWidth="1"/>
    <col min="9729" max="9729" width="29" style="2" customWidth="1"/>
    <col min="9730" max="9730" width="33.625" style="2" customWidth="1"/>
    <col min="9731" max="9731" width="36.75" style="2" customWidth="1"/>
    <col min="9732" max="9983" width="9" style="2"/>
    <col min="9984" max="9984" width="11.25" style="2" customWidth="1"/>
    <col min="9985" max="9985" width="29" style="2" customWidth="1"/>
    <col min="9986" max="9986" width="33.625" style="2" customWidth="1"/>
    <col min="9987" max="9987" width="36.75" style="2" customWidth="1"/>
    <col min="9988" max="10239" width="9" style="2"/>
    <col min="10240" max="10240" width="11.25" style="2" customWidth="1"/>
    <col min="10241" max="10241" width="29" style="2" customWidth="1"/>
    <col min="10242" max="10242" width="33.625" style="2" customWidth="1"/>
    <col min="10243" max="10243" width="36.75" style="2" customWidth="1"/>
    <col min="10244" max="10495" width="9" style="2"/>
    <col min="10496" max="10496" width="11.25" style="2" customWidth="1"/>
    <col min="10497" max="10497" width="29" style="2" customWidth="1"/>
    <col min="10498" max="10498" width="33.625" style="2" customWidth="1"/>
    <col min="10499" max="10499" width="36.75" style="2" customWidth="1"/>
    <col min="10500" max="10751" width="9" style="2"/>
    <col min="10752" max="10752" width="11.25" style="2" customWidth="1"/>
    <col min="10753" max="10753" width="29" style="2" customWidth="1"/>
    <col min="10754" max="10754" width="33.625" style="2" customWidth="1"/>
    <col min="10755" max="10755" width="36.75" style="2" customWidth="1"/>
    <col min="10756" max="11007" width="9" style="2"/>
    <col min="11008" max="11008" width="11.25" style="2" customWidth="1"/>
    <col min="11009" max="11009" width="29" style="2" customWidth="1"/>
    <col min="11010" max="11010" width="33.625" style="2" customWidth="1"/>
    <col min="11011" max="11011" width="36.75" style="2" customWidth="1"/>
    <col min="11012" max="11263" width="9" style="2"/>
    <col min="11264" max="11264" width="11.25" style="2" customWidth="1"/>
    <col min="11265" max="11265" width="29" style="2" customWidth="1"/>
    <col min="11266" max="11266" width="33.625" style="2" customWidth="1"/>
    <col min="11267" max="11267" width="36.75" style="2" customWidth="1"/>
    <col min="11268" max="11519" width="9" style="2"/>
    <col min="11520" max="11520" width="11.25" style="2" customWidth="1"/>
    <col min="11521" max="11521" width="29" style="2" customWidth="1"/>
    <col min="11522" max="11522" width="33.625" style="2" customWidth="1"/>
    <col min="11523" max="11523" width="36.75" style="2" customWidth="1"/>
    <col min="11524" max="11775" width="9" style="2"/>
    <col min="11776" max="11776" width="11.25" style="2" customWidth="1"/>
    <col min="11777" max="11777" width="29" style="2" customWidth="1"/>
    <col min="11778" max="11778" width="33.625" style="2" customWidth="1"/>
    <col min="11779" max="11779" width="36.75" style="2" customWidth="1"/>
    <col min="11780" max="12031" width="9" style="2"/>
    <col min="12032" max="12032" width="11.25" style="2" customWidth="1"/>
    <col min="12033" max="12033" width="29" style="2" customWidth="1"/>
    <col min="12034" max="12034" width="33.625" style="2" customWidth="1"/>
    <col min="12035" max="12035" width="36.75" style="2" customWidth="1"/>
    <col min="12036" max="12287" width="9" style="2"/>
    <col min="12288" max="12288" width="11.25" style="2" customWidth="1"/>
    <col min="12289" max="12289" width="29" style="2" customWidth="1"/>
    <col min="12290" max="12290" width="33.625" style="2" customWidth="1"/>
    <col min="12291" max="12291" width="36.75" style="2" customWidth="1"/>
    <col min="12292" max="12543" width="9" style="2"/>
    <col min="12544" max="12544" width="11.25" style="2" customWidth="1"/>
    <col min="12545" max="12545" width="29" style="2" customWidth="1"/>
    <col min="12546" max="12546" width="33.625" style="2" customWidth="1"/>
    <col min="12547" max="12547" width="36.75" style="2" customWidth="1"/>
    <col min="12548" max="12799" width="9" style="2"/>
    <col min="12800" max="12800" width="11.25" style="2" customWidth="1"/>
    <col min="12801" max="12801" width="29" style="2" customWidth="1"/>
    <col min="12802" max="12802" width="33.625" style="2" customWidth="1"/>
    <col min="12803" max="12803" width="36.75" style="2" customWidth="1"/>
    <col min="12804" max="13055" width="9" style="2"/>
    <col min="13056" max="13056" width="11.25" style="2" customWidth="1"/>
    <col min="13057" max="13057" width="29" style="2" customWidth="1"/>
    <col min="13058" max="13058" width="33.625" style="2" customWidth="1"/>
    <col min="13059" max="13059" width="36.75" style="2" customWidth="1"/>
    <col min="13060" max="13311" width="9" style="2"/>
    <col min="13312" max="13312" width="11.25" style="2" customWidth="1"/>
    <col min="13313" max="13313" width="29" style="2" customWidth="1"/>
    <col min="13314" max="13314" width="33.625" style="2" customWidth="1"/>
    <col min="13315" max="13315" width="36.75" style="2" customWidth="1"/>
    <col min="13316" max="13567" width="9" style="2"/>
    <col min="13568" max="13568" width="11.25" style="2" customWidth="1"/>
    <col min="13569" max="13569" width="29" style="2" customWidth="1"/>
    <col min="13570" max="13570" width="33.625" style="2" customWidth="1"/>
    <col min="13571" max="13571" width="36.75" style="2" customWidth="1"/>
    <col min="13572" max="13823" width="9" style="2"/>
    <col min="13824" max="13824" width="11.25" style="2" customWidth="1"/>
    <col min="13825" max="13825" width="29" style="2" customWidth="1"/>
    <col min="13826" max="13826" width="33.625" style="2" customWidth="1"/>
    <col min="13827" max="13827" width="36.75" style="2" customWidth="1"/>
    <col min="13828" max="14079" width="9" style="2"/>
    <col min="14080" max="14080" width="11.25" style="2" customWidth="1"/>
    <col min="14081" max="14081" width="29" style="2" customWidth="1"/>
    <col min="14082" max="14082" width="33.625" style="2" customWidth="1"/>
    <col min="14083" max="14083" width="36.75" style="2" customWidth="1"/>
    <col min="14084" max="14335" width="9" style="2"/>
    <col min="14336" max="14336" width="11.25" style="2" customWidth="1"/>
    <col min="14337" max="14337" width="29" style="2" customWidth="1"/>
    <col min="14338" max="14338" width="33.625" style="2" customWidth="1"/>
    <col min="14339" max="14339" width="36.75" style="2" customWidth="1"/>
    <col min="14340" max="14591" width="9" style="2"/>
    <col min="14592" max="14592" width="11.25" style="2" customWidth="1"/>
    <col min="14593" max="14593" width="29" style="2" customWidth="1"/>
    <col min="14594" max="14594" width="33.625" style="2" customWidth="1"/>
    <col min="14595" max="14595" width="36.75" style="2" customWidth="1"/>
    <col min="14596" max="14847" width="9" style="2"/>
    <col min="14848" max="14848" width="11.25" style="2" customWidth="1"/>
    <col min="14849" max="14849" width="29" style="2" customWidth="1"/>
    <col min="14850" max="14850" width="33.625" style="2" customWidth="1"/>
    <col min="14851" max="14851" width="36.75" style="2" customWidth="1"/>
    <col min="14852" max="15103" width="9" style="2"/>
    <col min="15104" max="15104" width="11.25" style="2" customWidth="1"/>
    <col min="15105" max="15105" width="29" style="2" customWidth="1"/>
    <col min="15106" max="15106" width="33.625" style="2" customWidth="1"/>
    <col min="15107" max="15107" width="36.75" style="2" customWidth="1"/>
    <col min="15108" max="15359" width="9" style="2"/>
    <col min="15360" max="15360" width="11.25" style="2" customWidth="1"/>
    <col min="15361" max="15361" width="29" style="2" customWidth="1"/>
    <col min="15362" max="15362" width="33.625" style="2" customWidth="1"/>
    <col min="15363" max="15363" width="36.75" style="2" customWidth="1"/>
    <col min="15364" max="15615" width="9" style="2"/>
    <col min="15616" max="15616" width="11.25" style="2" customWidth="1"/>
    <col min="15617" max="15617" width="29" style="2" customWidth="1"/>
    <col min="15618" max="15618" width="33.625" style="2" customWidth="1"/>
    <col min="15619" max="15619" width="36.75" style="2" customWidth="1"/>
    <col min="15620" max="15871" width="9" style="2"/>
    <col min="15872" max="15872" width="11.25" style="2" customWidth="1"/>
    <col min="15873" max="15873" width="29" style="2" customWidth="1"/>
    <col min="15874" max="15874" width="33.625" style="2" customWidth="1"/>
    <col min="15875" max="15875" width="36.75" style="2" customWidth="1"/>
    <col min="15876" max="16127" width="9" style="2"/>
    <col min="16128" max="16128" width="11.25" style="2" customWidth="1"/>
    <col min="16129" max="16129" width="29" style="2" customWidth="1"/>
    <col min="16130" max="16130" width="33.625" style="2" customWidth="1"/>
    <col min="16131" max="16131" width="36.75" style="2" customWidth="1"/>
    <col min="16132" max="16384" width="9" style="2"/>
  </cols>
  <sheetData>
    <row r="1" spans="2:5" ht="18" x14ac:dyDescent="0.2">
      <c r="B1" s="86" t="s">
        <v>152</v>
      </c>
      <c r="C1" s="87"/>
      <c r="D1" s="88"/>
    </row>
    <row r="2" spans="2:5" s="18" customFormat="1" ht="18" x14ac:dyDescent="0.25">
      <c r="B2" s="31" t="s">
        <v>162</v>
      </c>
      <c r="C2" s="19"/>
      <c r="D2" s="19"/>
    </row>
    <row r="3" spans="2:5" s="18" customFormat="1" ht="18" x14ac:dyDescent="0.2">
      <c r="B3" s="19"/>
      <c r="C3" s="19"/>
      <c r="D3" s="19"/>
    </row>
    <row r="4" spans="2:5" ht="15.75" x14ac:dyDescent="0.2">
      <c r="B4" s="33" t="s">
        <v>79</v>
      </c>
      <c r="C4" s="6"/>
      <c r="D4" s="6"/>
      <c r="E4" s="6"/>
    </row>
    <row r="5" spans="2:5" ht="15" x14ac:dyDescent="0.2">
      <c r="B5" s="34" t="s">
        <v>82</v>
      </c>
      <c r="C5" s="6"/>
      <c r="D5" s="6"/>
      <c r="E5" s="6"/>
    </row>
    <row r="7" spans="2:5" ht="41.25" customHeight="1" x14ac:dyDescent="0.2">
      <c r="B7" s="82"/>
      <c r="C7" s="82" t="s">
        <v>19</v>
      </c>
      <c r="D7" s="82" t="s">
        <v>18</v>
      </c>
      <c r="E7" s="82" t="s">
        <v>77</v>
      </c>
    </row>
    <row r="8" spans="2:5" ht="15" x14ac:dyDescent="0.25">
      <c r="B8" s="82" t="s">
        <v>17</v>
      </c>
      <c r="C8" s="80"/>
      <c r="D8" s="83">
        <v>300</v>
      </c>
      <c r="E8" s="81"/>
    </row>
    <row r="9" spans="2:5" ht="15" x14ac:dyDescent="0.25">
      <c r="B9" s="82" t="s">
        <v>29</v>
      </c>
      <c r="C9" s="80"/>
      <c r="D9" s="83">
        <v>500</v>
      </c>
      <c r="E9" s="81"/>
    </row>
    <row r="10" spans="2:5" ht="15" x14ac:dyDescent="0.25">
      <c r="B10" s="82" t="s">
        <v>30</v>
      </c>
      <c r="C10" s="80"/>
      <c r="D10" s="83">
        <v>300</v>
      </c>
      <c r="E10" s="81"/>
    </row>
    <row r="11" spans="2:5" ht="15" x14ac:dyDescent="0.25">
      <c r="B11" s="82" t="s">
        <v>80</v>
      </c>
      <c r="C11" s="84" t="s">
        <v>75</v>
      </c>
      <c r="D11" s="83" t="s">
        <v>75</v>
      </c>
      <c r="E11" s="85">
        <f>SUM(E8:E10)</f>
        <v>0</v>
      </c>
    </row>
    <row r="13" spans="2:5" x14ac:dyDescent="0.2">
      <c r="B13" s="3"/>
    </row>
  </sheetData>
  <sheetProtection algorithmName="SHA-512" hashValue="GCQ+IR5tVBKgh8DmHE3RyzTVQ1SSciwZSciWzKFvbATynsVveXvKUsC0XTva4L+gMsure9JQz6LCdFHDsDH3rQ==" saltValue="m8NByEwszuY5+PeY3pjD1Q==" spinCount="100000" sheet="1" objects="1" scenarios="1"/>
  <mergeCells count="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ABDC-D05C-419B-998E-EADDAA6239F1}">
  <dimension ref="A1:H50"/>
  <sheetViews>
    <sheetView rightToLeft="1" tabSelected="1" topLeftCell="A34" workbookViewId="0">
      <selection activeCell="J25" sqref="J25"/>
    </sheetView>
  </sheetViews>
  <sheetFormatPr defaultRowHeight="14.25" x14ac:dyDescent="0.2"/>
  <cols>
    <col min="2" max="2" width="21.375" bestFit="1" customWidth="1"/>
    <col min="3" max="3" width="34.875" bestFit="1" customWidth="1"/>
  </cols>
  <sheetData>
    <row r="1" spans="1:8" ht="18" x14ac:dyDescent="0.25">
      <c r="A1" s="44" t="s">
        <v>153</v>
      </c>
      <c r="B1" s="44"/>
      <c r="C1" s="44"/>
      <c r="D1" s="44"/>
    </row>
    <row r="2" spans="1:8" ht="15.75" x14ac:dyDescent="0.2">
      <c r="A2" s="33" t="s">
        <v>79</v>
      </c>
      <c r="B2" s="49"/>
      <c r="C2" s="49"/>
      <c r="D2" s="6"/>
      <c r="E2" s="2"/>
      <c r="F2" s="2"/>
      <c r="G2" s="2"/>
      <c r="H2" s="2"/>
    </row>
    <row r="3" spans="1:8" ht="15" x14ac:dyDescent="0.2">
      <c r="A3" s="34" t="s">
        <v>100</v>
      </c>
      <c r="B3" s="49"/>
      <c r="C3" s="49"/>
      <c r="D3" s="6"/>
      <c r="E3" s="2"/>
      <c r="F3" s="2"/>
      <c r="G3" s="2"/>
      <c r="H3" s="2"/>
    </row>
    <row r="4" spans="1:8" ht="15.75" x14ac:dyDescent="0.2">
      <c r="A4" s="34" t="s">
        <v>101</v>
      </c>
      <c r="B4" s="49"/>
      <c r="C4" s="49"/>
      <c r="D4" s="6"/>
      <c r="E4" s="2"/>
      <c r="F4" s="2"/>
      <c r="G4" s="2"/>
      <c r="H4" s="2"/>
    </row>
    <row r="5" spans="1:8" ht="15" x14ac:dyDescent="0.2">
      <c r="A5" s="34" t="s">
        <v>93</v>
      </c>
      <c r="B5" s="27"/>
      <c r="C5" s="41"/>
    </row>
    <row r="6" spans="1:8" ht="15" x14ac:dyDescent="0.2">
      <c r="A6" s="34"/>
      <c r="B6" s="27"/>
      <c r="C6" s="41"/>
    </row>
    <row r="7" spans="1:8" ht="18" x14ac:dyDescent="0.25">
      <c r="A7" s="91"/>
      <c r="B7" s="92" t="s">
        <v>102</v>
      </c>
      <c r="C7" s="27"/>
    </row>
    <row r="8" spans="1:8" ht="45" x14ac:dyDescent="0.25">
      <c r="A8" s="93" t="s">
        <v>103</v>
      </c>
      <c r="B8" s="94" t="s">
        <v>104</v>
      </c>
      <c r="C8" s="93" t="s">
        <v>105</v>
      </c>
      <c r="D8" s="120" t="s">
        <v>106</v>
      </c>
      <c r="E8" s="14" t="s">
        <v>107</v>
      </c>
      <c r="F8" s="120" t="s">
        <v>108</v>
      </c>
    </row>
    <row r="9" spans="1:8" x14ac:dyDescent="0.2">
      <c r="A9" s="95" t="s">
        <v>109</v>
      </c>
      <c r="B9" s="96" t="s">
        <v>110</v>
      </c>
      <c r="C9" s="95" t="s">
        <v>111</v>
      </c>
      <c r="D9" s="121">
        <v>18</v>
      </c>
      <c r="E9" s="122"/>
      <c r="F9" s="89">
        <f>E9*D9</f>
        <v>0</v>
      </c>
    </row>
    <row r="10" spans="1:8" x14ac:dyDescent="0.2">
      <c r="A10" s="95" t="s">
        <v>109</v>
      </c>
      <c r="B10" s="96" t="s">
        <v>112</v>
      </c>
      <c r="C10" s="95" t="s">
        <v>113</v>
      </c>
      <c r="D10" s="121">
        <v>6</v>
      </c>
      <c r="E10" s="122"/>
      <c r="F10" s="89">
        <f t="shared" ref="F10:F24" si="0">E10*D10</f>
        <v>0</v>
      </c>
    </row>
    <row r="11" spans="1:8" x14ac:dyDescent="0.2">
      <c r="A11" s="95" t="s">
        <v>109</v>
      </c>
      <c r="B11" s="96" t="s">
        <v>114</v>
      </c>
      <c r="C11" s="95" t="s">
        <v>113</v>
      </c>
      <c r="D11" s="121">
        <v>10</v>
      </c>
      <c r="E11" s="122"/>
      <c r="F11" s="89">
        <f t="shared" si="0"/>
        <v>0</v>
      </c>
    </row>
    <row r="12" spans="1:8" x14ac:dyDescent="0.2">
      <c r="A12" s="95" t="s">
        <v>109</v>
      </c>
      <c r="B12" s="96" t="s">
        <v>115</v>
      </c>
      <c r="C12" s="97" t="s">
        <v>116</v>
      </c>
      <c r="D12" s="121">
        <v>6</v>
      </c>
      <c r="E12" s="122"/>
      <c r="F12" s="89">
        <f t="shared" si="0"/>
        <v>0</v>
      </c>
    </row>
    <row r="13" spans="1:8" x14ac:dyDescent="0.2">
      <c r="A13" s="95" t="s">
        <v>109</v>
      </c>
      <c r="B13" s="96" t="s">
        <v>117</v>
      </c>
      <c r="C13" s="97" t="s">
        <v>118</v>
      </c>
      <c r="D13" s="121">
        <v>6</v>
      </c>
      <c r="E13" s="122">
        <v>1</v>
      </c>
      <c r="F13" s="89"/>
    </row>
    <row r="14" spans="1:8" x14ac:dyDescent="0.2">
      <c r="A14" s="95" t="s">
        <v>109</v>
      </c>
      <c r="B14" s="96" t="s">
        <v>119</v>
      </c>
      <c r="C14" s="97" t="s">
        <v>120</v>
      </c>
      <c r="D14" s="121">
        <v>4</v>
      </c>
      <c r="E14" s="122">
        <v>1</v>
      </c>
      <c r="F14" s="89"/>
    </row>
    <row r="15" spans="1:8" ht="15" x14ac:dyDescent="0.25">
      <c r="A15" s="95" t="s">
        <v>109</v>
      </c>
      <c r="B15" s="94" t="s">
        <v>121</v>
      </c>
      <c r="C15" s="98" t="s">
        <v>122</v>
      </c>
      <c r="D15" s="121">
        <v>6</v>
      </c>
      <c r="E15" s="122">
        <v>1</v>
      </c>
      <c r="F15" s="89"/>
    </row>
    <row r="16" spans="1:8" ht="15" x14ac:dyDescent="0.25">
      <c r="A16" s="95" t="s">
        <v>109</v>
      </c>
      <c r="B16" s="94" t="s">
        <v>121</v>
      </c>
      <c r="C16" s="98" t="s">
        <v>123</v>
      </c>
      <c r="D16" s="121">
        <v>6</v>
      </c>
      <c r="E16" s="122"/>
      <c r="F16" s="89">
        <f t="shared" si="0"/>
        <v>0</v>
      </c>
    </row>
    <row r="17" spans="1:6" x14ac:dyDescent="0.2">
      <c r="A17" s="95" t="s">
        <v>109</v>
      </c>
      <c r="B17" s="99" t="s">
        <v>124</v>
      </c>
      <c r="C17" s="100" t="s">
        <v>125</v>
      </c>
      <c r="D17" s="121">
        <v>4</v>
      </c>
      <c r="E17" s="122"/>
      <c r="F17" s="89">
        <f t="shared" si="0"/>
        <v>0</v>
      </c>
    </row>
    <row r="18" spans="1:6" x14ac:dyDescent="0.2">
      <c r="A18" s="95" t="s">
        <v>109</v>
      </c>
      <c r="B18" s="99" t="s">
        <v>126</v>
      </c>
      <c r="C18" s="100" t="s">
        <v>125</v>
      </c>
      <c r="D18" s="121">
        <v>4</v>
      </c>
      <c r="E18" s="122"/>
      <c r="F18" s="89">
        <f t="shared" si="0"/>
        <v>0</v>
      </c>
    </row>
    <row r="19" spans="1:6" x14ac:dyDescent="0.2">
      <c r="A19" s="95" t="s">
        <v>127</v>
      </c>
      <c r="B19" s="96" t="s">
        <v>128</v>
      </c>
      <c r="C19" s="95" t="s">
        <v>111</v>
      </c>
      <c r="D19" s="121">
        <v>18</v>
      </c>
      <c r="E19" s="122"/>
      <c r="F19" s="89">
        <f t="shared" si="0"/>
        <v>0</v>
      </c>
    </row>
    <row r="20" spans="1:6" x14ac:dyDescent="0.2">
      <c r="A20" s="95" t="s">
        <v>127</v>
      </c>
      <c r="B20" s="96" t="s">
        <v>129</v>
      </c>
      <c r="C20" s="95" t="s">
        <v>113</v>
      </c>
      <c r="D20" s="121">
        <v>14</v>
      </c>
      <c r="E20" s="122"/>
      <c r="F20" s="89">
        <f t="shared" si="0"/>
        <v>0</v>
      </c>
    </row>
    <row r="21" spans="1:6" x14ac:dyDescent="0.2">
      <c r="A21" s="95" t="s">
        <v>127</v>
      </c>
      <c r="B21" s="96" t="s">
        <v>130</v>
      </c>
      <c r="C21" s="97" t="s">
        <v>131</v>
      </c>
      <c r="D21" s="121">
        <v>10</v>
      </c>
      <c r="E21" s="122"/>
      <c r="F21" s="89">
        <f t="shared" si="0"/>
        <v>0</v>
      </c>
    </row>
    <row r="22" spans="1:6" ht="15" x14ac:dyDescent="0.25">
      <c r="A22" s="95" t="s">
        <v>127</v>
      </c>
      <c r="B22" s="94" t="s">
        <v>121</v>
      </c>
      <c r="C22" s="98" t="s">
        <v>122</v>
      </c>
      <c r="D22" s="121">
        <v>6</v>
      </c>
      <c r="E22" s="122"/>
      <c r="F22" s="89">
        <f t="shared" si="0"/>
        <v>0</v>
      </c>
    </row>
    <row r="23" spans="1:6" ht="15" x14ac:dyDescent="0.25">
      <c r="A23" s="95" t="s">
        <v>127</v>
      </c>
      <c r="B23" s="94" t="s">
        <v>121</v>
      </c>
      <c r="C23" s="98" t="s">
        <v>123</v>
      </c>
      <c r="D23" s="121">
        <v>6</v>
      </c>
      <c r="E23" s="122"/>
      <c r="F23" s="89">
        <f t="shared" si="0"/>
        <v>0</v>
      </c>
    </row>
    <row r="24" spans="1:6" x14ac:dyDescent="0.2">
      <c r="A24" s="95" t="s">
        <v>127</v>
      </c>
      <c r="B24" s="99" t="s">
        <v>124</v>
      </c>
      <c r="C24" s="100" t="s">
        <v>125</v>
      </c>
      <c r="D24" s="121">
        <v>10</v>
      </c>
      <c r="E24" s="122"/>
      <c r="F24" s="89">
        <f t="shared" si="0"/>
        <v>0</v>
      </c>
    </row>
    <row r="25" spans="1:6" ht="15" x14ac:dyDescent="0.25">
      <c r="A25" s="27"/>
      <c r="B25" s="27"/>
      <c r="C25" s="43" t="s">
        <v>1</v>
      </c>
      <c r="D25" s="94">
        <f>SUM(D9:D24)</f>
        <v>134</v>
      </c>
      <c r="E25" s="21"/>
      <c r="F25" s="90">
        <f>SUM(F9:F24)</f>
        <v>0</v>
      </c>
    </row>
    <row r="26" spans="1:6" ht="15" x14ac:dyDescent="0.25">
      <c r="A26" s="101" t="s">
        <v>132</v>
      </c>
      <c r="B26" s="102"/>
      <c r="C26" s="102"/>
    </row>
    <row r="27" spans="1:6" x14ac:dyDescent="0.2">
      <c r="A27" s="103" t="s">
        <v>133</v>
      </c>
      <c r="B27" s="104"/>
      <c r="C27" s="27"/>
    </row>
    <row r="28" spans="1:6" x14ac:dyDescent="0.2">
      <c r="A28" s="27"/>
      <c r="B28" s="27"/>
      <c r="C28" s="27"/>
    </row>
    <row r="29" spans="1:6" x14ac:dyDescent="0.2">
      <c r="A29" s="27"/>
      <c r="B29" s="27"/>
      <c r="C29" s="27"/>
    </row>
    <row r="30" spans="1:6" ht="18" x14ac:dyDescent="0.25">
      <c r="A30" s="91"/>
      <c r="B30" s="92" t="s">
        <v>134</v>
      </c>
      <c r="C30" s="27"/>
    </row>
    <row r="31" spans="1:6" ht="18" x14ac:dyDescent="0.25">
      <c r="A31" s="91" t="s">
        <v>135</v>
      </c>
      <c r="B31" s="27"/>
      <c r="C31" s="27"/>
    </row>
    <row r="32" spans="1:6" ht="15" thickBot="1" x14ac:dyDescent="0.25">
      <c r="A32" s="27" t="s">
        <v>136</v>
      </c>
      <c r="B32" s="27"/>
      <c r="C32" s="27"/>
    </row>
    <row r="33" spans="1:4" ht="18.75" thickBot="1" x14ac:dyDescent="0.25">
      <c r="A33" s="105" t="s">
        <v>137</v>
      </c>
      <c r="B33" s="106"/>
      <c r="C33" s="107"/>
      <c r="D33" s="15"/>
    </row>
    <row r="34" spans="1:4" ht="54" customHeight="1" thickBot="1" x14ac:dyDescent="0.25">
      <c r="A34" s="108" t="s">
        <v>138</v>
      </c>
      <c r="B34" s="109"/>
      <c r="C34" s="110"/>
      <c r="D34" s="123"/>
    </row>
    <row r="35" spans="1:4" ht="37.5" customHeight="1" x14ac:dyDescent="0.2">
      <c r="A35" s="111" t="s">
        <v>139</v>
      </c>
      <c r="B35" s="112"/>
      <c r="C35" s="113"/>
      <c r="D35" s="124"/>
    </row>
    <row r="36" spans="1:4" ht="40.5" customHeight="1" x14ac:dyDescent="0.2">
      <c r="A36" s="114" t="s">
        <v>140</v>
      </c>
      <c r="B36" s="115"/>
      <c r="C36" s="116"/>
      <c r="D36" s="125"/>
    </row>
    <row r="37" spans="1:4" ht="63" customHeight="1" x14ac:dyDescent="0.2">
      <c r="A37" s="114" t="s">
        <v>141</v>
      </c>
      <c r="B37" s="115"/>
      <c r="C37" s="116"/>
      <c r="D37" s="125"/>
    </row>
    <row r="38" spans="1:4" x14ac:dyDescent="0.2">
      <c r="A38" s="114" t="s">
        <v>142</v>
      </c>
      <c r="B38" s="115"/>
      <c r="C38" s="116"/>
      <c r="D38" s="125"/>
    </row>
    <row r="39" spans="1:4" x14ac:dyDescent="0.2">
      <c r="A39" s="114" t="s">
        <v>143</v>
      </c>
      <c r="B39" s="115"/>
      <c r="C39" s="116"/>
      <c r="D39" s="125"/>
    </row>
    <row r="40" spans="1:4" x14ac:dyDescent="0.2">
      <c r="A40" s="114" t="s">
        <v>144</v>
      </c>
      <c r="B40" s="115"/>
      <c r="C40" s="116"/>
      <c r="D40" s="125"/>
    </row>
    <row r="41" spans="1:4" x14ac:dyDescent="0.2">
      <c r="A41" s="114" t="s">
        <v>145</v>
      </c>
      <c r="B41" s="115"/>
      <c r="C41" s="116"/>
      <c r="D41" s="125"/>
    </row>
    <row r="42" spans="1:4" x14ac:dyDescent="0.2">
      <c r="A42" s="114" t="s">
        <v>146</v>
      </c>
      <c r="B42" s="115"/>
      <c r="C42" s="116"/>
      <c r="D42" s="125"/>
    </row>
    <row r="43" spans="1:4" x14ac:dyDescent="0.2">
      <c r="A43" s="114" t="s">
        <v>147</v>
      </c>
      <c r="B43" s="115"/>
      <c r="C43" s="116"/>
      <c r="D43" s="125"/>
    </row>
    <row r="44" spans="1:4" x14ac:dyDescent="0.2">
      <c r="A44" s="114" t="s">
        <v>148</v>
      </c>
      <c r="B44" s="115"/>
      <c r="C44" s="116"/>
      <c r="D44" s="125"/>
    </row>
    <row r="45" spans="1:4" x14ac:dyDescent="0.2">
      <c r="A45" s="114" t="s">
        <v>149</v>
      </c>
      <c r="B45" s="115"/>
      <c r="C45" s="116"/>
      <c r="D45" s="125"/>
    </row>
    <row r="46" spans="1:4" x14ac:dyDescent="0.2">
      <c r="A46" s="27"/>
      <c r="B46" s="27"/>
      <c r="C46" s="27"/>
    </row>
    <row r="47" spans="1:4" x14ac:dyDescent="0.2">
      <c r="A47" s="117"/>
      <c r="B47" s="118"/>
      <c r="C47" s="119"/>
    </row>
    <row r="48" spans="1:4" x14ac:dyDescent="0.2">
      <c r="A48" s="27"/>
      <c r="B48" s="27"/>
      <c r="C48" s="27"/>
    </row>
    <row r="49" spans="1:3" ht="15" thickBot="1" x14ac:dyDescent="0.25">
      <c r="A49" s="27"/>
      <c r="B49" s="27"/>
      <c r="C49" s="27"/>
    </row>
    <row r="50" spans="1:3" ht="15.75" thickBot="1" x14ac:dyDescent="0.3">
      <c r="A50" s="27"/>
      <c r="B50" s="42" t="s">
        <v>1</v>
      </c>
      <c r="C50" s="78">
        <f>D34+F25</f>
        <v>0</v>
      </c>
    </row>
  </sheetData>
  <sheetProtection algorithmName="SHA-512" hashValue="pVt+ST1MXHMSijciYUb7qovogxFyccv9B1vDtvOK+AxuYkifsEoiX8PLvZy4xi+05SdkMAo+UJMFHp9sg8LDgQ==" saltValue="VwAzKFhGBwlZjn1iCTybMQ==" spinCount="100000" sheet="1" objects="1" scenarios="1"/>
  <mergeCells count="15">
    <mergeCell ref="A44:C44"/>
    <mergeCell ref="A45:C45"/>
    <mergeCell ref="A47:C47"/>
    <mergeCell ref="A38:C38"/>
    <mergeCell ref="A39:C39"/>
    <mergeCell ref="A40:C40"/>
    <mergeCell ref="A41:C41"/>
    <mergeCell ref="A42:C42"/>
    <mergeCell ref="A43:C43"/>
    <mergeCell ref="A37:C37"/>
    <mergeCell ref="A1:D1"/>
    <mergeCell ref="A33:C33"/>
    <mergeCell ref="A34:C34"/>
    <mergeCell ref="A35:C3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F93F-2674-4569-96C5-9F9D77C6D84E}">
  <sheetPr>
    <tabColor rgb="FFF1B5DC"/>
  </sheetPr>
  <dimension ref="B1:D17"/>
  <sheetViews>
    <sheetView rightToLeft="1" workbookViewId="0">
      <selection activeCell="C9" sqref="C9"/>
    </sheetView>
  </sheetViews>
  <sheetFormatPr defaultRowHeight="12.75" x14ac:dyDescent="0.2"/>
  <cols>
    <col min="1" max="1" width="11.25" style="2" customWidth="1"/>
    <col min="2" max="2" width="29" style="2" customWidth="1"/>
    <col min="3" max="3" width="36.75" style="2" customWidth="1"/>
    <col min="4" max="254" width="9" style="2"/>
    <col min="255" max="255" width="11.25" style="2" customWidth="1"/>
    <col min="256" max="256" width="29" style="2" customWidth="1"/>
    <col min="257" max="257" width="33.625" style="2" customWidth="1"/>
    <col min="258" max="258" width="36.75" style="2" customWidth="1"/>
    <col min="259" max="510" width="9" style="2"/>
    <col min="511" max="511" width="11.25" style="2" customWidth="1"/>
    <col min="512" max="512" width="29" style="2" customWidth="1"/>
    <col min="513" max="513" width="33.625" style="2" customWidth="1"/>
    <col min="514" max="514" width="36.75" style="2" customWidth="1"/>
    <col min="515" max="766" width="9" style="2"/>
    <col min="767" max="767" width="11.25" style="2" customWidth="1"/>
    <col min="768" max="768" width="29" style="2" customWidth="1"/>
    <col min="769" max="769" width="33.625" style="2" customWidth="1"/>
    <col min="770" max="770" width="36.75" style="2" customWidth="1"/>
    <col min="771" max="1022" width="9" style="2"/>
    <col min="1023" max="1023" width="11.25" style="2" customWidth="1"/>
    <col min="1024" max="1024" width="29" style="2" customWidth="1"/>
    <col min="1025" max="1025" width="33.625" style="2" customWidth="1"/>
    <col min="1026" max="1026" width="36.75" style="2" customWidth="1"/>
    <col min="1027" max="1278" width="9" style="2"/>
    <col min="1279" max="1279" width="11.25" style="2" customWidth="1"/>
    <col min="1280" max="1280" width="29" style="2" customWidth="1"/>
    <col min="1281" max="1281" width="33.625" style="2" customWidth="1"/>
    <col min="1282" max="1282" width="36.75" style="2" customWidth="1"/>
    <col min="1283" max="1534" width="9" style="2"/>
    <col min="1535" max="1535" width="11.25" style="2" customWidth="1"/>
    <col min="1536" max="1536" width="29" style="2" customWidth="1"/>
    <col min="1537" max="1537" width="33.625" style="2" customWidth="1"/>
    <col min="1538" max="1538" width="36.75" style="2" customWidth="1"/>
    <col min="1539" max="1790" width="9" style="2"/>
    <col min="1791" max="1791" width="11.25" style="2" customWidth="1"/>
    <col min="1792" max="1792" width="29" style="2" customWidth="1"/>
    <col min="1793" max="1793" width="33.625" style="2" customWidth="1"/>
    <col min="1794" max="1794" width="36.75" style="2" customWidth="1"/>
    <col min="1795" max="2046" width="9" style="2"/>
    <col min="2047" max="2047" width="11.25" style="2" customWidth="1"/>
    <col min="2048" max="2048" width="29" style="2" customWidth="1"/>
    <col min="2049" max="2049" width="33.625" style="2" customWidth="1"/>
    <col min="2050" max="2050" width="36.75" style="2" customWidth="1"/>
    <col min="2051" max="2302" width="9" style="2"/>
    <col min="2303" max="2303" width="11.25" style="2" customWidth="1"/>
    <col min="2304" max="2304" width="29" style="2" customWidth="1"/>
    <col min="2305" max="2305" width="33.625" style="2" customWidth="1"/>
    <col min="2306" max="2306" width="36.75" style="2" customWidth="1"/>
    <col min="2307" max="2558" width="9" style="2"/>
    <col min="2559" max="2559" width="11.25" style="2" customWidth="1"/>
    <col min="2560" max="2560" width="29" style="2" customWidth="1"/>
    <col min="2561" max="2561" width="33.625" style="2" customWidth="1"/>
    <col min="2562" max="2562" width="36.75" style="2" customWidth="1"/>
    <col min="2563" max="2814" width="9" style="2"/>
    <col min="2815" max="2815" width="11.25" style="2" customWidth="1"/>
    <col min="2816" max="2816" width="29" style="2" customWidth="1"/>
    <col min="2817" max="2817" width="33.625" style="2" customWidth="1"/>
    <col min="2818" max="2818" width="36.75" style="2" customWidth="1"/>
    <col min="2819" max="3070" width="9" style="2"/>
    <col min="3071" max="3071" width="11.25" style="2" customWidth="1"/>
    <col min="3072" max="3072" width="29" style="2" customWidth="1"/>
    <col min="3073" max="3073" width="33.625" style="2" customWidth="1"/>
    <col min="3074" max="3074" width="36.75" style="2" customWidth="1"/>
    <col min="3075" max="3326" width="9" style="2"/>
    <col min="3327" max="3327" width="11.25" style="2" customWidth="1"/>
    <col min="3328" max="3328" width="29" style="2" customWidth="1"/>
    <col min="3329" max="3329" width="33.625" style="2" customWidth="1"/>
    <col min="3330" max="3330" width="36.75" style="2" customWidth="1"/>
    <col min="3331" max="3582" width="9" style="2"/>
    <col min="3583" max="3583" width="11.25" style="2" customWidth="1"/>
    <col min="3584" max="3584" width="29" style="2" customWidth="1"/>
    <col min="3585" max="3585" width="33.625" style="2" customWidth="1"/>
    <col min="3586" max="3586" width="36.75" style="2" customWidth="1"/>
    <col min="3587" max="3838" width="9" style="2"/>
    <col min="3839" max="3839" width="11.25" style="2" customWidth="1"/>
    <col min="3840" max="3840" width="29" style="2" customWidth="1"/>
    <col min="3841" max="3841" width="33.625" style="2" customWidth="1"/>
    <col min="3842" max="3842" width="36.75" style="2" customWidth="1"/>
    <col min="3843" max="4094" width="9" style="2"/>
    <col min="4095" max="4095" width="11.25" style="2" customWidth="1"/>
    <col min="4096" max="4096" width="29" style="2" customWidth="1"/>
    <col min="4097" max="4097" width="33.625" style="2" customWidth="1"/>
    <col min="4098" max="4098" width="36.75" style="2" customWidth="1"/>
    <col min="4099" max="4350" width="9" style="2"/>
    <col min="4351" max="4351" width="11.25" style="2" customWidth="1"/>
    <col min="4352" max="4352" width="29" style="2" customWidth="1"/>
    <col min="4353" max="4353" width="33.625" style="2" customWidth="1"/>
    <col min="4354" max="4354" width="36.75" style="2" customWidth="1"/>
    <col min="4355" max="4606" width="9" style="2"/>
    <col min="4607" max="4607" width="11.25" style="2" customWidth="1"/>
    <col min="4608" max="4608" width="29" style="2" customWidth="1"/>
    <col min="4609" max="4609" width="33.625" style="2" customWidth="1"/>
    <col min="4610" max="4610" width="36.75" style="2" customWidth="1"/>
    <col min="4611" max="4862" width="9" style="2"/>
    <col min="4863" max="4863" width="11.25" style="2" customWidth="1"/>
    <col min="4864" max="4864" width="29" style="2" customWidth="1"/>
    <col min="4865" max="4865" width="33.625" style="2" customWidth="1"/>
    <col min="4866" max="4866" width="36.75" style="2" customWidth="1"/>
    <col min="4867" max="5118" width="9" style="2"/>
    <col min="5119" max="5119" width="11.25" style="2" customWidth="1"/>
    <col min="5120" max="5120" width="29" style="2" customWidth="1"/>
    <col min="5121" max="5121" width="33.625" style="2" customWidth="1"/>
    <col min="5122" max="5122" width="36.75" style="2" customWidth="1"/>
    <col min="5123" max="5374" width="9" style="2"/>
    <col min="5375" max="5375" width="11.25" style="2" customWidth="1"/>
    <col min="5376" max="5376" width="29" style="2" customWidth="1"/>
    <col min="5377" max="5377" width="33.625" style="2" customWidth="1"/>
    <col min="5378" max="5378" width="36.75" style="2" customWidth="1"/>
    <col min="5379" max="5630" width="9" style="2"/>
    <col min="5631" max="5631" width="11.25" style="2" customWidth="1"/>
    <col min="5632" max="5632" width="29" style="2" customWidth="1"/>
    <col min="5633" max="5633" width="33.625" style="2" customWidth="1"/>
    <col min="5634" max="5634" width="36.75" style="2" customWidth="1"/>
    <col min="5635" max="5886" width="9" style="2"/>
    <col min="5887" max="5887" width="11.25" style="2" customWidth="1"/>
    <col min="5888" max="5888" width="29" style="2" customWidth="1"/>
    <col min="5889" max="5889" width="33.625" style="2" customWidth="1"/>
    <col min="5890" max="5890" width="36.75" style="2" customWidth="1"/>
    <col min="5891" max="6142" width="9" style="2"/>
    <col min="6143" max="6143" width="11.25" style="2" customWidth="1"/>
    <col min="6144" max="6144" width="29" style="2" customWidth="1"/>
    <col min="6145" max="6145" width="33.625" style="2" customWidth="1"/>
    <col min="6146" max="6146" width="36.75" style="2" customWidth="1"/>
    <col min="6147" max="6398" width="9" style="2"/>
    <col min="6399" max="6399" width="11.25" style="2" customWidth="1"/>
    <col min="6400" max="6400" width="29" style="2" customWidth="1"/>
    <col min="6401" max="6401" width="33.625" style="2" customWidth="1"/>
    <col min="6402" max="6402" width="36.75" style="2" customWidth="1"/>
    <col min="6403" max="6654" width="9" style="2"/>
    <col min="6655" max="6655" width="11.25" style="2" customWidth="1"/>
    <col min="6656" max="6656" width="29" style="2" customWidth="1"/>
    <col min="6657" max="6657" width="33.625" style="2" customWidth="1"/>
    <col min="6658" max="6658" width="36.75" style="2" customWidth="1"/>
    <col min="6659" max="6910" width="9" style="2"/>
    <col min="6911" max="6911" width="11.25" style="2" customWidth="1"/>
    <col min="6912" max="6912" width="29" style="2" customWidth="1"/>
    <col min="6913" max="6913" width="33.625" style="2" customWidth="1"/>
    <col min="6914" max="6914" width="36.75" style="2" customWidth="1"/>
    <col min="6915" max="7166" width="9" style="2"/>
    <col min="7167" max="7167" width="11.25" style="2" customWidth="1"/>
    <col min="7168" max="7168" width="29" style="2" customWidth="1"/>
    <col min="7169" max="7169" width="33.625" style="2" customWidth="1"/>
    <col min="7170" max="7170" width="36.75" style="2" customWidth="1"/>
    <col min="7171" max="7422" width="9" style="2"/>
    <col min="7423" max="7423" width="11.25" style="2" customWidth="1"/>
    <col min="7424" max="7424" width="29" style="2" customWidth="1"/>
    <col min="7425" max="7425" width="33.625" style="2" customWidth="1"/>
    <col min="7426" max="7426" width="36.75" style="2" customWidth="1"/>
    <col min="7427" max="7678" width="9" style="2"/>
    <col min="7679" max="7679" width="11.25" style="2" customWidth="1"/>
    <col min="7680" max="7680" width="29" style="2" customWidth="1"/>
    <col min="7681" max="7681" width="33.625" style="2" customWidth="1"/>
    <col min="7682" max="7682" width="36.75" style="2" customWidth="1"/>
    <col min="7683" max="7934" width="9" style="2"/>
    <col min="7935" max="7935" width="11.25" style="2" customWidth="1"/>
    <col min="7936" max="7936" width="29" style="2" customWidth="1"/>
    <col min="7937" max="7937" width="33.625" style="2" customWidth="1"/>
    <col min="7938" max="7938" width="36.75" style="2" customWidth="1"/>
    <col min="7939" max="8190" width="9" style="2"/>
    <col min="8191" max="8191" width="11.25" style="2" customWidth="1"/>
    <col min="8192" max="8192" width="29" style="2" customWidth="1"/>
    <col min="8193" max="8193" width="33.625" style="2" customWidth="1"/>
    <col min="8194" max="8194" width="36.75" style="2" customWidth="1"/>
    <col min="8195" max="8446" width="9" style="2"/>
    <col min="8447" max="8447" width="11.25" style="2" customWidth="1"/>
    <col min="8448" max="8448" width="29" style="2" customWidth="1"/>
    <col min="8449" max="8449" width="33.625" style="2" customWidth="1"/>
    <col min="8450" max="8450" width="36.75" style="2" customWidth="1"/>
    <col min="8451" max="8702" width="9" style="2"/>
    <col min="8703" max="8703" width="11.25" style="2" customWidth="1"/>
    <col min="8704" max="8704" width="29" style="2" customWidth="1"/>
    <col min="8705" max="8705" width="33.625" style="2" customWidth="1"/>
    <col min="8706" max="8706" width="36.75" style="2" customWidth="1"/>
    <col min="8707" max="8958" width="9" style="2"/>
    <col min="8959" max="8959" width="11.25" style="2" customWidth="1"/>
    <col min="8960" max="8960" width="29" style="2" customWidth="1"/>
    <col min="8961" max="8961" width="33.625" style="2" customWidth="1"/>
    <col min="8962" max="8962" width="36.75" style="2" customWidth="1"/>
    <col min="8963" max="9214" width="9" style="2"/>
    <col min="9215" max="9215" width="11.25" style="2" customWidth="1"/>
    <col min="9216" max="9216" width="29" style="2" customWidth="1"/>
    <col min="9217" max="9217" width="33.625" style="2" customWidth="1"/>
    <col min="9218" max="9218" width="36.75" style="2" customWidth="1"/>
    <col min="9219" max="9470" width="9" style="2"/>
    <col min="9471" max="9471" width="11.25" style="2" customWidth="1"/>
    <col min="9472" max="9472" width="29" style="2" customWidth="1"/>
    <col min="9473" max="9473" width="33.625" style="2" customWidth="1"/>
    <col min="9474" max="9474" width="36.75" style="2" customWidth="1"/>
    <col min="9475" max="9726" width="9" style="2"/>
    <col min="9727" max="9727" width="11.25" style="2" customWidth="1"/>
    <col min="9728" max="9728" width="29" style="2" customWidth="1"/>
    <col min="9729" max="9729" width="33.625" style="2" customWidth="1"/>
    <col min="9730" max="9730" width="36.75" style="2" customWidth="1"/>
    <col min="9731" max="9982" width="9" style="2"/>
    <col min="9983" max="9983" width="11.25" style="2" customWidth="1"/>
    <col min="9984" max="9984" width="29" style="2" customWidth="1"/>
    <col min="9985" max="9985" width="33.625" style="2" customWidth="1"/>
    <col min="9986" max="9986" width="36.75" style="2" customWidth="1"/>
    <col min="9987" max="10238" width="9" style="2"/>
    <col min="10239" max="10239" width="11.25" style="2" customWidth="1"/>
    <col min="10240" max="10240" width="29" style="2" customWidth="1"/>
    <col min="10241" max="10241" width="33.625" style="2" customWidth="1"/>
    <col min="10242" max="10242" width="36.75" style="2" customWidth="1"/>
    <col min="10243" max="10494" width="9" style="2"/>
    <col min="10495" max="10495" width="11.25" style="2" customWidth="1"/>
    <col min="10496" max="10496" width="29" style="2" customWidth="1"/>
    <col min="10497" max="10497" width="33.625" style="2" customWidth="1"/>
    <col min="10498" max="10498" width="36.75" style="2" customWidth="1"/>
    <col min="10499" max="10750" width="9" style="2"/>
    <col min="10751" max="10751" width="11.25" style="2" customWidth="1"/>
    <col min="10752" max="10752" width="29" style="2" customWidth="1"/>
    <col min="10753" max="10753" width="33.625" style="2" customWidth="1"/>
    <col min="10754" max="10754" width="36.75" style="2" customWidth="1"/>
    <col min="10755" max="11006" width="9" style="2"/>
    <col min="11007" max="11007" width="11.25" style="2" customWidth="1"/>
    <col min="11008" max="11008" width="29" style="2" customWidth="1"/>
    <col min="11009" max="11009" width="33.625" style="2" customWidth="1"/>
    <col min="11010" max="11010" width="36.75" style="2" customWidth="1"/>
    <col min="11011" max="11262" width="9" style="2"/>
    <col min="11263" max="11263" width="11.25" style="2" customWidth="1"/>
    <col min="11264" max="11264" width="29" style="2" customWidth="1"/>
    <col min="11265" max="11265" width="33.625" style="2" customWidth="1"/>
    <col min="11266" max="11266" width="36.75" style="2" customWidth="1"/>
    <col min="11267" max="11518" width="9" style="2"/>
    <col min="11519" max="11519" width="11.25" style="2" customWidth="1"/>
    <col min="11520" max="11520" width="29" style="2" customWidth="1"/>
    <col min="11521" max="11521" width="33.625" style="2" customWidth="1"/>
    <col min="11522" max="11522" width="36.75" style="2" customWidth="1"/>
    <col min="11523" max="11774" width="9" style="2"/>
    <col min="11775" max="11775" width="11.25" style="2" customWidth="1"/>
    <col min="11776" max="11776" width="29" style="2" customWidth="1"/>
    <col min="11777" max="11777" width="33.625" style="2" customWidth="1"/>
    <col min="11778" max="11778" width="36.75" style="2" customWidth="1"/>
    <col min="11779" max="12030" width="9" style="2"/>
    <col min="12031" max="12031" width="11.25" style="2" customWidth="1"/>
    <col min="12032" max="12032" width="29" style="2" customWidth="1"/>
    <col min="12033" max="12033" width="33.625" style="2" customWidth="1"/>
    <col min="12034" max="12034" width="36.75" style="2" customWidth="1"/>
    <col min="12035" max="12286" width="9" style="2"/>
    <col min="12287" max="12287" width="11.25" style="2" customWidth="1"/>
    <col min="12288" max="12288" width="29" style="2" customWidth="1"/>
    <col min="12289" max="12289" width="33.625" style="2" customWidth="1"/>
    <col min="12290" max="12290" width="36.75" style="2" customWidth="1"/>
    <col min="12291" max="12542" width="9" style="2"/>
    <col min="12543" max="12543" width="11.25" style="2" customWidth="1"/>
    <col min="12544" max="12544" width="29" style="2" customWidth="1"/>
    <col min="12545" max="12545" width="33.625" style="2" customWidth="1"/>
    <col min="12546" max="12546" width="36.75" style="2" customWidth="1"/>
    <col min="12547" max="12798" width="9" style="2"/>
    <col min="12799" max="12799" width="11.25" style="2" customWidth="1"/>
    <col min="12800" max="12800" width="29" style="2" customWidth="1"/>
    <col min="12801" max="12801" width="33.625" style="2" customWidth="1"/>
    <col min="12802" max="12802" width="36.75" style="2" customWidth="1"/>
    <col min="12803" max="13054" width="9" style="2"/>
    <col min="13055" max="13055" width="11.25" style="2" customWidth="1"/>
    <col min="13056" max="13056" width="29" style="2" customWidth="1"/>
    <col min="13057" max="13057" width="33.625" style="2" customWidth="1"/>
    <col min="13058" max="13058" width="36.75" style="2" customWidth="1"/>
    <col min="13059" max="13310" width="9" style="2"/>
    <col min="13311" max="13311" width="11.25" style="2" customWidth="1"/>
    <col min="13312" max="13312" width="29" style="2" customWidth="1"/>
    <col min="13313" max="13313" width="33.625" style="2" customWidth="1"/>
    <col min="13314" max="13314" width="36.75" style="2" customWidth="1"/>
    <col min="13315" max="13566" width="9" style="2"/>
    <col min="13567" max="13567" width="11.25" style="2" customWidth="1"/>
    <col min="13568" max="13568" width="29" style="2" customWidth="1"/>
    <col min="13569" max="13569" width="33.625" style="2" customWidth="1"/>
    <col min="13570" max="13570" width="36.75" style="2" customWidth="1"/>
    <col min="13571" max="13822" width="9" style="2"/>
    <col min="13823" max="13823" width="11.25" style="2" customWidth="1"/>
    <col min="13824" max="13824" width="29" style="2" customWidth="1"/>
    <col min="13825" max="13825" width="33.625" style="2" customWidth="1"/>
    <col min="13826" max="13826" width="36.75" style="2" customWidth="1"/>
    <col min="13827" max="14078" width="9" style="2"/>
    <col min="14079" max="14079" width="11.25" style="2" customWidth="1"/>
    <col min="14080" max="14080" width="29" style="2" customWidth="1"/>
    <col min="14081" max="14081" width="33.625" style="2" customWidth="1"/>
    <col min="14082" max="14082" width="36.75" style="2" customWidth="1"/>
    <col min="14083" max="14334" width="9" style="2"/>
    <col min="14335" max="14335" width="11.25" style="2" customWidth="1"/>
    <col min="14336" max="14336" width="29" style="2" customWidth="1"/>
    <col min="14337" max="14337" width="33.625" style="2" customWidth="1"/>
    <col min="14338" max="14338" width="36.75" style="2" customWidth="1"/>
    <col min="14339" max="14590" width="9" style="2"/>
    <col min="14591" max="14591" width="11.25" style="2" customWidth="1"/>
    <col min="14592" max="14592" width="29" style="2" customWidth="1"/>
    <col min="14593" max="14593" width="33.625" style="2" customWidth="1"/>
    <col min="14594" max="14594" width="36.75" style="2" customWidth="1"/>
    <col min="14595" max="14846" width="9" style="2"/>
    <col min="14847" max="14847" width="11.25" style="2" customWidth="1"/>
    <col min="14848" max="14848" width="29" style="2" customWidth="1"/>
    <col min="14849" max="14849" width="33.625" style="2" customWidth="1"/>
    <col min="14850" max="14850" width="36.75" style="2" customWidth="1"/>
    <col min="14851" max="15102" width="9" style="2"/>
    <col min="15103" max="15103" width="11.25" style="2" customWidth="1"/>
    <col min="15104" max="15104" width="29" style="2" customWidth="1"/>
    <col min="15105" max="15105" width="33.625" style="2" customWidth="1"/>
    <col min="15106" max="15106" width="36.75" style="2" customWidth="1"/>
    <col min="15107" max="15358" width="9" style="2"/>
    <col min="15359" max="15359" width="11.25" style="2" customWidth="1"/>
    <col min="15360" max="15360" width="29" style="2" customWidth="1"/>
    <col min="15361" max="15361" width="33.625" style="2" customWidth="1"/>
    <col min="15362" max="15362" width="36.75" style="2" customWidth="1"/>
    <col min="15363" max="15614" width="9" style="2"/>
    <col min="15615" max="15615" width="11.25" style="2" customWidth="1"/>
    <col min="15616" max="15616" width="29" style="2" customWidth="1"/>
    <col min="15617" max="15617" width="33.625" style="2" customWidth="1"/>
    <col min="15618" max="15618" width="36.75" style="2" customWidth="1"/>
    <col min="15619" max="15870" width="9" style="2"/>
    <col min="15871" max="15871" width="11.25" style="2" customWidth="1"/>
    <col min="15872" max="15872" width="29" style="2" customWidth="1"/>
    <col min="15873" max="15873" width="33.625" style="2" customWidth="1"/>
    <col min="15874" max="15874" width="36.75" style="2" customWidth="1"/>
    <col min="15875" max="16126" width="9" style="2"/>
    <col min="16127" max="16127" width="11.25" style="2" customWidth="1"/>
    <col min="16128" max="16128" width="29" style="2" customWidth="1"/>
    <col min="16129" max="16129" width="33.625" style="2" customWidth="1"/>
    <col min="16130" max="16130" width="36.75" style="2" customWidth="1"/>
    <col min="16131" max="16384" width="9" style="2"/>
  </cols>
  <sheetData>
    <row r="1" spans="2:4" ht="18" x14ac:dyDescent="0.2">
      <c r="B1" s="86" t="s">
        <v>154</v>
      </c>
      <c r="C1" s="87"/>
      <c r="D1" s="88"/>
    </row>
    <row r="2" spans="2:4" s="18" customFormat="1" ht="18" x14ac:dyDescent="0.2">
      <c r="B2" s="126"/>
      <c r="C2" s="126"/>
      <c r="D2" s="126"/>
    </row>
    <row r="3" spans="2:4" ht="15.75" x14ac:dyDescent="0.2">
      <c r="B3" s="33" t="s">
        <v>79</v>
      </c>
      <c r="C3" s="49"/>
      <c r="D3" s="49"/>
    </row>
    <row r="4" spans="2:4" ht="15" x14ac:dyDescent="0.2">
      <c r="B4" s="34" t="s">
        <v>82</v>
      </c>
      <c r="C4" s="49"/>
      <c r="D4" s="49"/>
    </row>
    <row r="5" spans="2:4" ht="15" x14ac:dyDescent="0.2">
      <c r="B5" s="34" t="s">
        <v>93</v>
      </c>
      <c r="C5" s="49"/>
      <c r="D5" s="49"/>
    </row>
    <row r="6" spans="2:4" ht="14.25" x14ac:dyDescent="0.2">
      <c r="D6" s="6"/>
    </row>
    <row r="7" spans="2:4" ht="41.25" customHeight="1" x14ac:dyDescent="0.2">
      <c r="B7" s="82" t="s">
        <v>3</v>
      </c>
      <c r="C7" s="82" t="s">
        <v>85</v>
      </c>
      <c r="D7" s="6"/>
    </row>
    <row r="8" spans="2:4" ht="14.25" x14ac:dyDescent="0.2">
      <c r="B8" s="82" t="s">
        <v>86</v>
      </c>
      <c r="C8" s="80"/>
      <c r="D8" s="6"/>
    </row>
    <row r="9" spans="2:4" ht="14.25" x14ac:dyDescent="0.2">
      <c r="B9" s="82" t="s">
        <v>87</v>
      </c>
      <c r="C9" s="80"/>
      <c r="D9" s="6"/>
    </row>
    <row r="10" spans="2:4" ht="14.25" x14ac:dyDescent="0.2">
      <c r="B10" s="82" t="s">
        <v>88</v>
      </c>
      <c r="C10" s="80"/>
      <c r="D10" s="6"/>
    </row>
    <row r="11" spans="2:4" ht="14.25" x14ac:dyDescent="0.2">
      <c r="B11" s="82" t="s">
        <v>89</v>
      </c>
      <c r="C11" s="80"/>
      <c r="D11" s="6"/>
    </row>
    <row r="12" spans="2:4" ht="14.25" x14ac:dyDescent="0.2">
      <c r="B12" s="82" t="s">
        <v>91</v>
      </c>
      <c r="C12" s="80"/>
      <c r="D12" s="6"/>
    </row>
    <row r="13" spans="2:4" ht="14.25" x14ac:dyDescent="0.2">
      <c r="B13" s="82" t="s">
        <v>90</v>
      </c>
      <c r="C13" s="80"/>
      <c r="D13" s="6"/>
    </row>
    <row r="14" spans="2:4" ht="14.25" x14ac:dyDescent="0.2">
      <c r="B14" s="82" t="s">
        <v>92</v>
      </c>
      <c r="C14" s="80"/>
      <c r="D14" s="6"/>
    </row>
    <row r="15" spans="2:4" ht="14.25" x14ac:dyDescent="0.2">
      <c r="B15" s="82" t="s">
        <v>163</v>
      </c>
      <c r="C15" s="80"/>
      <c r="D15" s="6"/>
    </row>
    <row r="16" spans="2:4" ht="14.25" x14ac:dyDescent="0.2">
      <c r="D16" s="6"/>
    </row>
    <row r="17" spans="2:4" ht="14.25" x14ac:dyDescent="0.2">
      <c r="B17" s="3"/>
      <c r="D17" s="6"/>
    </row>
  </sheetData>
  <sheetProtection algorithmName="SHA-512" hashValue="KwFS11d98vXGW3AkFUGyq8VDcIFG/eyRrVk4nQgUgXNIZSfUZ/+A+l3HkZlJ1Vw37EvpGAqmd4T7fzTy9j55Dg==" saltValue="TSaDAIBkh2GIegvyg+kmXA==" spinCount="100000" sheet="1" objects="1" scenarios="1"/>
  <mergeCells count="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3A395-A964-4120-9B5D-2C19BA839FB0}">
  <dimension ref="E3:H8"/>
  <sheetViews>
    <sheetView rightToLeft="1" workbookViewId="0">
      <selection activeCell="F13" sqref="F13"/>
    </sheetView>
  </sheetViews>
  <sheetFormatPr defaultRowHeight="14.25" x14ac:dyDescent="0.2"/>
  <cols>
    <col min="5" max="5" width="10.375" bestFit="1" customWidth="1"/>
    <col min="6" max="6" width="35.75" style="9" customWidth="1"/>
    <col min="7" max="7" width="16.625" customWidth="1"/>
    <col min="8" max="8" width="13.375" bestFit="1" customWidth="1"/>
  </cols>
  <sheetData>
    <row r="3" spans="5:8" x14ac:dyDescent="0.2">
      <c r="E3" t="s">
        <v>24</v>
      </c>
      <c r="F3" s="9" t="s">
        <v>3</v>
      </c>
      <c r="G3" t="s">
        <v>25</v>
      </c>
      <c r="H3" t="s">
        <v>158</v>
      </c>
    </row>
    <row r="4" spans="5:8" x14ac:dyDescent="0.2">
      <c r="E4" t="s">
        <v>20</v>
      </c>
      <c r="F4" s="11" t="s">
        <v>1</v>
      </c>
      <c r="G4" s="4">
        <f>רדיו!B30</f>
        <v>0</v>
      </c>
      <c r="H4">
        <v>5</v>
      </c>
    </row>
    <row r="5" spans="5:8" x14ac:dyDescent="0.2">
      <c r="E5" t="s">
        <v>97</v>
      </c>
      <c r="F5" s="10" t="s">
        <v>1</v>
      </c>
      <c r="G5" s="4">
        <f>'מדיה דיגיטל'!B14</f>
        <v>0</v>
      </c>
      <c r="H5">
        <v>20</v>
      </c>
    </row>
    <row r="6" spans="5:8" x14ac:dyDescent="0.2">
      <c r="E6" t="s">
        <v>22</v>
      </c>
      <c r="F6" s="12" t="s">
        <v>1</v>
      </c>
      <c r="G6" s="4">
        <f>שילוט!E11</f>
        <v>0</v>
      </c>
      <c r="H6">
        <v>5</v>
      </c>
    </row>
    <row r="7" spans="5:8" x14ac:dyDescent="0.2">
      <c r="E7" t="s">
        <v>94</v>
      </c>
      <c r="F7" s="12" t="s">
        <v>1</v>
      </c>
      <c r="G7" s="4">
        <f>'הפקה וסטודיו'!E42</f>
        <v>0</v>
      </c>
      <c r="H7">
        <v>5</v>
      </c>
    </row>
    <row r="8" spans="5:8" x14ac:dyDescent="0.2">
      <c r="E8" t="s">
        <v>99</v>
      </c>
      <c r="F8" s="13" t="s">
        <v>1</v>
      </c>
      <c r="G8" s="4">
        <f>'ריטיינר '!B11</f>
        <v>0</v>
      </c>
      <c r="H8">
        <v>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8</vt:i4>
      </vt:variant>
    </vt:vector>
  </HeadingPairs>
  <TitlesOfParts>
    <vt:vector size="8" baseType="lpstr">
      <vt:lpstr>ריטיינר </vt:lpstr>
      <vt:lpstr>רדיו</vt:lpstr>
      <vt:lpstr>מדיה דיגיטל</vt:lpstr>
      <vt:lpstr>הפקה וסטודיו</vt:lpstr>
      <vt:lpstr>שילוט</vt:lpstr>
      <vt:lpstr>טלוויזיה</vt:lpstr>
      <vt:lpstr>עיתונות</vt:lpstr>
      <vt:lpstr>טבלה מסכמת לא למילוי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חגית</dc:creator>
  <cp:lastModifiedBy>טלי ליברמן</cp:lastModifiedBy>
  <dcterms:created xsi:type="dcterms:W3CDTF">2020-07-28T14:25:23Z</dcterms:created>
  <dcterms:modified xsi:type="dcterms:W3CDTF">2022-04-12T09:47:49Z</dcterms:modified>
</cp:coreProperties>
</file>